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tables/table5.xml" ContentType="application/vnd.openxmlformats-officedocument.spreadsheetml.table+xml"/>
  <Override PartName="/xl/queryTables/queryTable3.xml" ContentType="application/vnd.openxmlformats-officedocument.spreadsheetml.queryTab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Heiko Helbig\Desktop_Helbig\MY_DATA\00_NOTES_and_ORGA\AKTUELL\"/>
    </mc:Choice>
  </mc:AlternateContent>
  <xr:revisionPtr revIDLastSave="0" documentId="13_ncr:1_{CE2F0584-093E-4DA3-9E0A-0CEA1508B14E}" xr6:coauthVersionLast="47" xr6:coauthVersionMax="47" xr10:uidLastSave="{00000000-0000-0000-0000-000000000000}"/>
  <bookViews>
    <workbookView xWindow="-120" yWindow="-120" windowWidth="29040" windowHeight="15720" tabRatio="876" activeTab="1" xr2:uid="{00000000-000D-0000-FFFF-FFFF00000000}"/>
  </bookViews>
  <sheets>
    <sheet name="MAHLZEITEN" sheetId="26" r:id="rId1"/>
    <sheet name="Lebensmittel" sheetId="54" r:id="rId2"/>
    <sheet name="SHORTCUTS" sheetId="77" r:id="rId3"/>
    <sheet name="KI" sheetId="81" r:id="rId4"/>
    <sheet name="data_as_csv" sheetId="75" r:id="rId5"/>
    <sheet name="ABLAUF" sheetId="53" r:id="rId6"/>
    <sheet name="debug" sheetId="79" r:id="rId7"/>
    <sheet name="KI_FRAGE" sheetId="80" r:id="rId8"/>
    <sheet name="KI_FRAGEN" sheetId="78" r:id="rId9"/>
    <sheet name="metaanalyse" sheetId="20" r:id="rId10"/>
    <sheet name="print" sheetId="59" r:id="rId11"/>
    <sheet name="drucken_gerichte" sheetId="58" r:id="rId12"/>
    <sheet name="drucken_wochenplan" sheetId="57" r:id="rId13"/>
    <sheet name="drucken_naehrstoffanalyse" sheetId="60" r:id="rId14"/>
    <sheet name="drucken_einkaufshilfe" sheetId="66" r:id="rId15"/>
    <sheet name="ANALYSE" sheetId="3" r:id="rId16"/>
    <sheet name="WOCHENPLAN" sheetId="56" r:id="rId17"/>
    <sheet name="text_gemini" sheetId="43" r:id="rId18"/>
    <sheet name="makros" sheetId="55" state="hidden" r:id="rId19"/>
    <sheet name="conclusion" sheetId="49" state="hidden" r:id="rId20"/>
    <sheet name="data_as_csv_beispiel" sheetId="65" r:id="rId21"/>
    <sheet name="data_as_csv_old_integer" sheetId="73" r:id="rId22"/>
    <sheet name="import_data" sheetId="29" r:id="rId23"/>
    <sheet name="abc" sheetId="76" r:id="rId24"/>
  </sheets>
  <definedNames>
    <definedName name="ExterneDaten_1" localSheetId="4" hidden="1">data_as_csv!$A$1:$BK$64</definedName>
    <definedName name="ExterneDaten_1" localSheetId="20" hidden="1">data_as_csv_beispiel!$A$1:$W$50</definedName>
    <definedName name="ExterneDaten_1" localSheetId="21" hidden="1">data_as_csv_old_integer!$A$1:$X$37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81" l="1"/>
  <c r="Q20" i="81"/>
  <c r="Q21" i="81"/>
  <c r="Q22" i="81"/>
  <c r="Q23" i="81"/>
  <c r="Q24" i="81"/>
  <c r="Q25" i="81"/>
  <c r="Q26" i="81"/>
  <c r="Q27" i="81"/>
  <c r="Q28" i="81"/>
  <c r="Q29" i="81"/>
  <c r="Q30" i="81"/>
  <c r="Q31" i="81"/>
  <c r="Q32" i="81"/>
  <c r="Q33" i="81"/>
  <c r="Q34" i="81"/>
  <c r="Q35" i="81"/>
  <c r="Q36" i="81"/>
  <c r="Q37" i="81"/>
  <c r="Q38" i="81"/>
  <c r="Q39" i="81"/>
  <c r="Q40" i="81"/>
  <c r="Q41" i="81"/>
  <c r="Q42" i="81"/>
  <c r="Q43" i="81"/>
  <c r="Q44" i="81"/>
  <c r="Q45" i="81"/>
  <c r="Q46" i="81"/>
  <c r="Q47" i="81"/>
  <c r="Q48" i="81"/>
  <c r="Q49" i="81"/>
  <c r="Q50" i="81"/>
  <c r="Q51" i="81"/>
  <c r="Q52" i="81"/>
  <c r="Q53" i="81"/>
  <c r="Q54" i="81"/>
  <c r="Q55" i="81"/>
  <c r="Q56" i="81"/>
  <c r="Q57" i="81"/>
  <c r="Q58" i="81"/>
  <c r="Q59" i="81"/>
  <c r="Q60" i="81"/>
  <c r="Q61" i="81"/>
  <c r="Q62" i="81"/>
  <c r="Q63" i="81"/>
  <c r="Q64" i="81"/>
  <c r="Q65" i="81"/>
  <c r="Q66" i="81"/>
  <c r="Q18" i="81"/>
  <c r="C14" i="81"/>
  <c r="C15" i="81"/>
  <c r="C16" i="81"/>
  <c r="C17" i="81"/>
  <c r="C18" i="81"/>
  <c r="C19" i="81"/>
  <c r="C20" i="81"/>
  <c r="C21" i="81"/>
  <c r="C22" i="81"/>
  <c r="C23" i="81"/>
  <c r="C24" i="81"/>
  <c r="C25" i="81"/>
  <c r="C26" i="81"/>
  <c r="C27" i="81"/>
  <c r="C28" i="81"/>
  <c r="C29" i="81"/>
  <c r="C30" i="81"/>
  <c r="C31" i="81"/>
  <c r="C32" i="81"/>
  <c r="C33" i="81"/>
  <c r="C34" i="81"/>
  <c r="C35" i="81"/>
  <c r="C36" i="81"/>
  <c r="C37" i="81"/>
  <c r="C38" i="81"/>
  <c r="C39" i="81"/>
  <c r="C40" i="81"/>
  <c r="C41" i="81"/>
  <c r="C42" i="81"/>
  <c r="C43" i="81"/>
  <c r="C44" i="81"/>
  <c r="C45" i="81"/>
  <c r="C46" i="81"/>
  <c r="C47" i="81"/>
  <c r="C48" i="81"/>
  <c r="C49" i="81"/>
  <c r="C50" i="81"/>
  <c r="C51" i="81"/>
  <c r="C52" i="81"/>
  <c r="C53" i="81"/>
  <c r="C54" i="81"/>
  <c r="C55" i="81"/>
  <c r="C56" i="81"/>
  <c r="C57" i="81"/>
  <c r="C58" i="81"/>
  <c r="C59" i="81"/>
  <c r="C60" i="81"/>
  <c r="C61" i="81"/>
  <c r="C62" i="81"/>
  <c r="C13" i="80"/>
  <c r="C14" i="80"/>
  <c r="C15" i="80"/>
  <c r="C16" i="80"/>
  <c r="C17" i="80"/>
  <c r="C18" i="80"/>
  <c r="C19" i="80"/>
  <c r="C20" i="80"/>
  <c r="C21" i="80"/>
  <c r="C22" i="80"/>
  <c r="C23" i="80"/>
  <c r="C24" i="80"/>
  <c r="C25" i="80"/>
  <c r="C26" i="80"/>
  <c r="C27" i="80"/>
  <c r="C28" i="80"/>
  <c r="C29" i="80"/>
  <c r="C30" i="80"/>
  <c r="C31" i="80"/>
  <c r="C32" i="80"/>
  <c r="C33" i="80"/>
  <c r="C34" i="80"/>
  <c r="C35" i="80"/>
  <c r="C36" i="80"/>
  <c r="C37" i="80"/>
  <c r="C38" i="80"/>
  <c r="C39" i="80"/>
  <c r="C40" i="80"/>
  <c r="C41" i="80"/>
  <c r="C42" i="80"/>
  <c r="C43" i="80"/>
  <c r="C44" i="80"/>
  <c r="C45" i="80"/>
  <c r="C46" i="80"/>
  <c r="C47" i="80"/>
  <c r="C48" i="80"/>
  <c r="C49" i="80"/>
  <c r="C50" i="80"/>
  <c r="C51" i="80"/>
  <c r="C52" i="80"/>
  <c r="C53" i="80"/>
  <c r="C54" i="80"/>
  <c r="C55" i="80"/>
  <c r="C56" i="80"/>
  <c r="C57" i="80"/>
  <c r="C58" i="80"/>
  <c r="C59" i="80"/>
  <c r="C60" i="80"/>
  <c r="C61" i="80"/>
  <c r="C62" i="80"/>
  <c r="C63" i="80"/>
  <c r="C64" i="80"/>
  <c r="C65" i="80"/>
  <c r="C66" i="80"/>
  <c r="C67" i="80"/>
  <c r="C68" i="80"/>
  <c r="C69" i="80"/>
  <c r="C70" i="80"/>
  <c r="C71" i="80"/>
  <c r="C12" i="80"/>
  <c r="C46" i="78"/>
  <c r="C47" i="78"/>
  <c r="C48" i="78"/>
  <c r="C49" i="78"/>
  <c r="C50" i="78"/>
  <c r="C51" i="78"/>
  <c r="C52" i="78"/>
  <c r="C53" i="78"/>
  <c r="C54" i="78"/>
  <c r="C55" i="78"/>
  <c r="C56" i="78"/>
  <c r="C57" i="78"/>
  <c r="C58" i="78"/>
  <c r="C59" i="78"/>
  <c r="C60" i="78"/>
  <c r="C61" i="78"/>
  <c r="C62" i="78"/>
  <c r="C63" i="78"/>
  <c r="C64" i="78"/>
  <c r="C65" i="78"/>
  <c r="C66" i="78"/>
  <c r="C67" i="78"/>
  <c r="C68" i="78"/>
  <c r="C69" i="78"/>
  <c r="C70" i="78"/>
  <c r="C71" i="78"/>
  <c r="C72" i="78"/>
  <c r="C75" i="78"/>
  <c r="C79" i="78"/>
  <c r="C80" i="78"/>
  <c r="C32" i="78"/>
  <c r="C33" i="78"/>
  <c r="C34" i="78"/>
  <c r="C35" i="78"/>
  <c r="C36" i="78"/>
  <c r="C37" i="78"/>
  <c r="C38" i="78"/>
  <c r="C39" i="78"/>
  <c r="C40" i="78"/>
  <c r="C41" i="78"/>
  <c r="C42" i="78"/>
  <c r="C43" i="78"/>
  <c r="C44" i="78"/>
  <c r="C45" i="78"/>
  <c r="C14" i="78"/>
  <c r="C15" i="78"/>
  <c r="C16" i="78"/>
  <c r="C17" i="78"/>
  <c r="C18" i="78"/>
  <c r="C19" i="78"/>
  <c r="C20" i="78"/>
  <c r="C21" i="78"/>
  <c r="C22" i="78"/>
  <c r="C23" i="78"/>
  <c r="C24" i="78"/>
  <c r="C25" i="78"/>
  <c r="C26" i="78"/>
  <c r="C27" i="78"/>
  <c r="C28" i="78"/>
  <c r="C29" i="78"/>
  <c r="C30" i="78"/>
  <c r="C31" i="78"/>
  <c r="C13" i="78"/>
  <c r="O8" i="79"/>
  <c r="O9" i="79"/>
  <c r="O10" i="79"/>
  <c r="O11" i="79"/>
  <c r="O12" i="79"/>
  <c r="O13" i="79"/>
  <c r="O14" i="79"/>
  <c r="O15" i="79"/>
  <c r="O16" i="79"/>
  <c r="O17" i="79"/>
  <c r="O18" i="79"/>
  <c r="O19" i="79"/>
  <c r="O20" i="79"/>
  <c r="O21" i="79"/>
  <c r="O22" i="79"/>
  <c r="O23" i="79"/>
  <c r="O24" i="79"/>
  <c r="O25" i="79"/>
  <c r="O26" i="79"/>
  <c r="O27" i="79"/>
  <c r="O28" i="79"/>
  <c r="O29" i="79"/>
  <c r="O30" i="79"/>
  <c r="O31" i="79"/>
  <c r="O32" i="79"/>
  <c r="O33" i="79"/>
  <c r="O34" i="79"/>
  <c r="O35" i="79"/>
  <c r="O36" i="79"/>
  <c r="O37" i="79"/>
  <c r="O38" i="79"/>
  <c r="O39" i="79"/>
  <c r="O40" i="79"/>
  <c r="O41" i="79"/>
  <c r="O42" i="79"/>
  <c r="O43" i="79"/>
  <c r="O44" i="79"/>
  <c r="O45" i="79"/>
  <c r="O46" i="79"/>
  <c r="O47" i="79"/>
  <c r="O48" i="79"/>
  <c r="O49" i="79"/>
  <c r="O50" i="79"/>
  <c r="O51" i="79"/>
  <c r="O52" i="79"/>
  <c r="O53" i="79"/>
  <c r="O54" i="79"/>
  <c r="O55" i="79"/>
  <c r="O56" i="79"/>
  <c r="O57" i="79"/>
  <c r="O58" i="79"/>
  <c r="O59" i="79"/>
  <c r="O60" i="79"/>
  <c r="O61" i="79"/>
  <c r="O62" i="79"/>
  <c r="O63" i="79"/>
  <c r="O64" i="79"/>
  <c r="O65" i="79"/>
  <c r="O66" i="79"/>
  <c r="O67" i="79"/>
  <c r="O68" i="79"/>
  <c r="O69" i="79"/>
  <c r="O70" i="79"/>
  <c r="O71" i="79"/>
  <c r="O72" i="79"/>
  <c r="O73" i="79"/>
  <c r="O74" i="79"/>
  <c r="O75" i="79"/>
  <c r="O76" i="79"/>
  <c r="O77" i="79"/>
  <c r="O78" i="79"/>
  <c r="O79" i="79"/>
  <c r="O80" i="79"/>
  <c r="O81" i="79"/>
  <c r="O82" i="79"/>
  <c r="O83" i="79"/>
  <c r="O84" i="79"/>
  <c r="O85" i="79"/>
  <c r="O86" i="79"/>
  <c r="O87" i="79"/>
  <c r="O88" i="79"/>
  <c r="O89" i="79"/>
  <c r="O90" i="79"/>
  <c r="O91" i="79"/>
  <c r="O92" i="79"/>
  <c r="O93" i="79"/>
  <c r="O94" i="79"/>
  <c r="O95" i="79"/>
  <c r="O96" i="79"/>
  <c r="O97" i="79"/>
  <c r="O98" i="79"/>
  <c r="O99" i="79"/>
  <c r="O100" i="79"/>
  <c r="O101" i="79"/>
  <c r="O102" i="79"/>
  <c r="O103" i="79"/>
  <c r="O104" i="79"/>
  <c r="O105" i="79"/>
  <c r="O106" i="79"/>
  <c r="O107" i="79"/>
  <c r="O108" i="79"/>
  <c r="O109" i="79"/>
  <c r="O110" i="79"/>
  <c r="O111" i="79"/>
  <c r="O112" i="79"/>
  <c r="O113" i="79"/>
  <c r="O114" i="79"/>
  <c r="O115" i="79"/>
  <c r="O116" i="79"/>
  <c r="O117" i="79"/>
  <c r="O118" i="79"/>
  <c r="O119" i="79"/>
  <c r="O120" i="79"/>
  <c r="O121" i="79"/>
  <c r="O122" i="79"/>
  <c r="O123" i="79"/>
  <c r="O124" i="79"/>
  <c r="O125" i="79"/>
  <c r="O126" i="79"/>
  <c r="O127" i="79"/>
  <c r="O128" i="79"/>
  <c r="O129" i="79"/>
  <c r="O130" i="79"/>
  <c r="O131" i="79"/>
  <c r="O132" i="79"/>
  <c r="O133" i="79"/>
  <c r="O134" i="79"/>
  <c r="O135" i="79"/>
  <c r="O136" i="79"/>
  <c r="O137" i="79"/>
  <c r="O138" i="79"/>
  <c r="O139" i="79"/>
  <c r="O140" i="79"/>
  <c r="O141" i="79"/>
  <c r="O142" i="79"/>
  <c r="O143" i="79"/>
  <c r="O144" i="79"/>
  <c r="O145" i="79"/>
  <c r="O146" i="79"/>
  <c r="O147" i="79"/>
  <c r="O148" i="79"/>
  <c r="O149" i="79"/>
  <c r="O150" i="79"/>
  <c r="O151" i="79"/>
  <c r="O152" i="79"/>
  <c r="O153" i="79"/>
  <c r="O154" i="79"/>
  <c r="O155" i="79"/>
  <c r="O156" i="79"/>
  <c r="O157" i="79"/>
  <c r="O158" i="79"/>
  <c r="O159" i="79"/>
  <c r="O160" i="79"/>
  <c r="O161" i="79"/>
  <c r="O162" i="79"/>
  <c r="O163" i="79"/>
  <c r="O164" i="79"/>
  <c r="O165" i="79"/>
  <c r="O166" i="79"/>
  <c r="O167" i="79"/>
  <c r="O168" i="79"/>
  <c r="O169" i="79"/>
  <c r="O170" i="79"/>
  <c r="O171" i="79"/>
  <c r="O172" i="79"/>
  <c r="O173" i="79"/>
  <c r="O174" i="79"/>
  <c r="O175" i="79"/>
  <c r="O176" i="79"/>
  <c r="J9" i="79"/>
  <c r="J10" i="79"/>
  <c r="J11" i="79"/>
  <c r="J12" i="79"/>
  <c r="J13" i="79"/>
  <c r="J14" i="79"/>
  <c r="J15" i="79"/>
  <c r="J16" i="79"/>
  <c r="J17" i="79"/>
  <c r="J18" i="79"/>
  <c r="J19" i="79"/>
  <c r="J20" i="79"/>
  <c r="J21" i="79"/>
  <c r="J22" i="79"/>
  <c r="J23" i="79"/>
  <c r="J24" i="79"/>
  <c r="J25" i="79"/>
  <c r="J26" i="79"/>
  <c r="J27" i="79"/>
  <c r="J28" i="79"/>
  <c r="J29" i="79"/>
  <c r="J30" i="79"/>
  <c r="J31" i="79"/>
  <c r="J32" i="79"/>
  <c r="J33" i="79"/>
  <c r="J34" i="79"/>
  <c r="J35" i="79"/>
  <c r="J36" i="79"/>
  <c r="J37" i="79"/>
  <c r="J38" i="79"/>
  <c r="J39" i="79"/>
  <c r="J40" i="79"/>
  <c r="J41" i="79"/>
  <c r="J42" i="79"/>
  <c r="J43" i="79"/>
  <c r="J44" i="79"/>
  <c r="J45" i="79"/>
  <c r="J46" i="79"/>
  <c r="J47" i="79"/>
  <c r="J48" i="79"/>
  <c r="J49" i="79"/>
  <c r="J50" i="79"/>
  <c r="J51" i="79"/>
  <c r="J52" i="79"/>
  <c r="J53" i="79"/>
  <c r="J54" i="79"/>
  <c r="J55" i="79"/>
  <c r="J56" i="79"/>
  <c r="J57" i="79"/>
  <c r="J58" i="79"/>
  <c r="J59" i="79"/>
  <c r="J60" i="79"/>
  <c r="J61" i="79"/>
  <c r="J62" i="79"/>
  <c r="J63" i="79"/>
  <c r="J64" i="79"/>
  <c r="J65" i="79"/>
  <c r="J66" i="79"/>
  <c r="J67" i="79"/>
  <c r="J8" i="79"/>
  <c r="G9" i="79"/>
  <c r="G10" i="79"/>
  <c r="G11" i="79"/>
  <c r="G12" i="79"/>
  <c r="G13" i="79"/>
  <c r="G14" i="79"/>
  <c r="G15" i="79"/>
  <c r="G16" i="79"/>
  <c r="G17" i="79"/>
  <c r="G18" i="79"/>
  <c r="G19" i="79"/>
  <c r="G20" i="79"/>
  <c r="G21" i="79"/>
  <c r="G22" i="79"/>
  <c r="G23" i="79"/>
  <c r="G24" i="79"/>
  <c r="G25" i="79"/>
  <c r="G26" i="79"/>
  <c r="G27" i="79"/>
  <c r="G28" i="79"/>
  <c r="G29" i="79"/>
  <c r="G30" i="79"/>
  <c r="G31" i="79"/>
  <c r="G32" i="79"/>
  <c r="G33" i="79"/>
  <c r="G34" i="79"/>
  <c r="G35" i="79"/>
  <c r="G8" i="79"/>
  <c r="C8" i="79"/>
  <c r="C9" i="79"/>
  <c r="C10" i="79"/>
  <c r="C11" i="79"/>
  <c r="C12" i="79"/>
  <c r="C13" i="79"/>
  <c r="C14" i="79"/>
  <c r="C15" i="79"/>
  <c r="C16" i="79"/>
  <c r="C17" i="79"/>
  <c r="C18" i="79"/>
  <c r="C19" i="79"/>
  <c r="C20" i="79"/>
  <c r="C21" i="79"/>
  <c r="C22" i="79"/>
  <c r="C23" i="79"/>
  <c r="C24" i="79"/>
  <c r="C25" i="79"/>
  <c r="C26" i="79"/>
  <c r="C27" i="79"/>
  <c r="C28" i="79"/>
  <c r="C29" i="79"/>
  <c r="C30" i="79"/>
  <c r="C31" i="79"/>
  <c r="C32" i="79"/>
  <c r="C33" i="79"/>
  <c r="C34" i="79"/>
  <c r="C35" i="79"/>
  <c r="T62" i="3"/>
  <c r="BO357" i="3" s="1"/>
  <c r="BO358" i="3" s="1"/>
  <c r="BO125" i="3" s="1"/>
  <c r="T36" i="3"/>
  <c r="AO357" i="3" s="1"/>
  <c r="AO358" i="3" s="1"/>
  <c r="T37" i="3"/>
  <c r="AP357" i="3" s="1"/>
  <c r="AP358" i="3" s="1"/>
  <c r="T38" i="3"/>
  <c r="AQ357" i="3" s="1"/>
  <c r="AQ358" i="3" s="1"/>
  <c r="T39" i="3"/>
  <c r="AR357" i="3" s="1"/>
  <c r="AR358" i="3" s="1"/>
  <c r="T40" i="3"/>
  <c r="AS357" i="3" s="1"/>
  <c r="AS358" i="3" s="1"/>
  <c r="AS122" i="3" s="1"/>
  <c r="T41" i="3"/>
  <c r="AT357" i="3" s="1"/>
  <c r="AT358" i="3" s="1"/>
  <c r="AT85" i="3" s="1"/>
  <c r="T42" i="3"/>
  <c r="AU357" i="3" s="1"/>
  <c r="AU358" i="3" s="1"/>
  <c r="AU102" i="3" s="1"/>
  <c r="T43" i="3"/>
  <c r="AV357" i="3" s="1"/>
  <c r="AV358" i="3" s="1"/>
  <c r="T44" i="3"/>
  <c r="AW357" i="3" s="1"/>
  <c r="AW358" i="3" s="1"/>
  <c r="AW96" i="3" s="1"/>
  <c r="T45" i="3"/>
  <c r="AX357" i="3" s="1"/>
  <c r="AX358" i="3" s="1"/>
  <c r="AX89" i="3" s="1"/>
  <c r="T46" i="3"/>
  <c r="AY357" i="3" s="1"/>
  <c r="AY358" i="3" s="1"/>
  <c r="T47" i="3"/>
  <c r="AZ357" i="3" s="1"/>
  <c r="AZ358" i="3" s="1"/>
  <c r="AZ90" i="3" s="1"/>
  <c r="T48" i="3"/>
  <c r="BA357" i="3" s="1"/>
  <c r="BA358" i="3" s="1"/>
  <c r="BA84" i="3" s="1"/>
  <c r="T49" i="3"/>
  <c r="BB357" i="3" s="1"/>
  <c r="BB358" i="3" s="1"/>
  <c r="T50" i="3"/>
  <c r="BC357" i="3" s="1"/>
  <c r="BC358" i="3" s="1"/>
  <c r="T51" i="3"/>
  <c r="BD357" i="3" s="1"/>
  <c r="BD358" i="3" s="1"/>
  <c r="BD100" i="3" s="1"/>
  <c r="T52" i="3"/>
  <c r="BE357" i="3" s="1"/>
  <c r="BE358" i="3" s="1"/>
  <c r="T53" i="3"/>
  <c r="BF357" i="3" s="1"/>
  <c r="BF358" i="3" s="1"/>
  <c r="BF85" i="3" s="1"/>
  <c r="T54" i="3"/>
  <c r="BG357" i="3" s="1"/>
  <c r="BG358" i="3" s="1"/>
  <c r="BG96" i="3" s="1"/>
  <c r="T55" i="3"/>
  <c r="BH357" i="3" s="1"/>
  <c r="BH358" i="3" s="1"/>
  <c r="T56" i="3"/>
  <c r="BI357" i="3" s="1"/>
  <c r="BI358" i="3" s="1"/>
  <c r="BI99" i="3" s="1"/>
  <c r="T57" i="3"/>
  <c r="BJ357" i="3" s="1"/>
  <c r="BJ358" i="3" s="1"/>
  <c r="BJ85" i="3" s="1"/>
  <c r="T58" i="3"/>
  <c r="BK357" i="3" s="1"/>
  <c r="BK358" i="3" s="1"/>
  <c r="T59" i="3"/>
  <c r="BL357" i="3" s="1"/>
  <c r="BL358" i="3" s="1"/>
  <c r="BL105" i="3" s="1"/>
  <c r="T60" i="3"/>
  <c r="BM357" i="3" s="1"/>
  <c r="BM358" i="3" s="1"/>
  <c r="BM95" i="3" s="1"/>
  <c r="T61" i="3"/>
  <c r="BN357" i="3" s="1"/>
  <c r="BN358" i="3" s="1"/>
  <c r="A73" i="26"/>
  <c r="B73" i="26"/>
  <c r="A74" i="26"/>
  <c r="B74" i="26"/>
  <c r="A75" i="26"/>
  <c r="B75" i="26"/>
  <c r="A76" i="26"/>
  <c r="B76" i="26"/>
  <c r="A77" i="26"/>
  <c r="B77" i="26"/>
  <c r="A78" i="26"/>
  <c r="B78" i="26"/>
  <c r="A59" i="26"/>
  <c r="B59" i="26"/>
  <c r="A60" i="26"/>
  <c r="B60" i="26"/>
  <c r="A61" i="26"/>
  <c r="B61" i="26"/>
  <c r="A62" i="26"/>
  <c r="B62" i="26"/>
  <c r="A63" i="26"/>
  <c r="B63" i="26"/>
  <c r="A64" i="26"/>
  <c r="B64" i="26"/>
  <c r="A65" i="26"/>
  <c r="B65" i="26"/>
  <c r="A66" i="26"/>
  <c r="B66" i="26"/>
  <c r="A67" i="26"/>
  <c r="B67" i="26"/>
  <c r="A68" i="26"/>
  <c r="B68" i="26"/>
  <c r="A69" i="26"/>
  <c r="B69" i="26"/>
  <c r="A70" i="26"/>
  <c r="B70" i="26"/>
  <c r="A71" i="26"/>
  <c r="B71" i="26"/>
  <c r="A72" i="26"/>
  <c r="B72" i="26"/>
  <c r="E60" i="60"/>
  <c r="F60" i="60"/>
  <c r="G60" i="60" s="1"/>
  <c r="E61" i="60"/>
  <c r="F61" i="60"/>
  <c r="G61" i="60"/>
  <c r="E62" i="60"/>
  <c r="F62" i="60"/>
  <c r="G62" i="60" s="1"/>
  <c r="E63" i="60"/>
  <c r="F63" i="60"/>
  <c r="G63" i="60"/>
  <c r="E64" i="60"/>
  <c r="F64" i="60"/>
  <c r="G64" i="60"/>
  <c r="E65" i="60"/>
  <c r="F65" i="60"/>
  <c r="G65" i="60"/>
  <c r="E66" i="60"/>
  <c r="F66" i="60"/>
  <c r="G66" i="60" s="1"/>
  <c r="E67" i="60"/>
  <c r="F67" i="60"/>
  <c r="G67" i="60"/>
  <c r="E68" i="60"/>
  <c r="F68" i="60"/>
  <c r="G68" i="60" s="1"/>
  <c r="E69" i="60"/>
  <c r="F69" i="60"/>
  <c r="G69" i="60"/>
  <c r="E70" i="60"/>
  <c r="F70" i="60"/>
  <c r="G70" i="60"/>
  <c r="E71" i="60"/>
  <c r="F71" i="60"/>
  <c r="G71" i="60"/>
  <c r="E72" i="60"/>
  <c r="F72" i="60"/>
  <c r="G72" i="60" s="1"/>
  <c r="E73" i="60"/>
  <c r="F73" i="60"/>
  <c r="G73" i="60"/>
  <c r="C74" i="60"/>
  <c r="C75" i="60"/>
  <c r="E59" i="60"/>
  <c r="F59" i="60"/>
  <c r="G59" i="60" s="1"/>
  <c r="E74" i="60"/>
  <c r="F74" i="60"/>
  <c r="G74" i="60" s="1"/>
  <c r="J61" i="66"/>
  <c r="J62" i="66"/>
  <c r="J63" i="66"/>
  <c r="J64" i="66"/>
  <c r="J65" i="66"/>
  <c r="J66" i="66"/>
  <c r="J67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D66" i="66"/>
  <c r="D67" i="66"/>
  <c r="B95" i="43"/>
  <c r="B96" i="43"/>
  <c r="B97" i="43"/>
  <c r="B98" i="43"/>
  <c r="B54" i="43"/>
  <c r="B55" i="43"/>
  <c r="B56" i="43"/>
  <c r="B57" i="43"/>
  <c r="B58" i="43"/>
  <c r="B59" i="43"/>
  <c r="B60" i="43"/>
  <c r="B61" i="43"/>
  <c r="B62" i="43"/>
  <c r="B63" i="43"/>
  <c r="B64" i="43"/>
  <c r="B65" i="43"/>
  <c r="B66" i="43"/>
  <c r="B67" i="43"/>
  <c r="B68" i="43"/>
  <c r="B69" i="43"/>
  <c r="B70" i="43"/>
  <c r="B71" i="43"/>
  <c r="B72" i="43"/>
  <c r="B73" i="43"/>
  <c r="B74" i="43"/>
  <c r="B75" i="43"/>
  <c r="B76" i="43"/>
  <c r="B77" i="43"/>
  <c r="B78" i="43"/>
  <c r="B79" i="43"/>
  <c r="B80" i="43"/>
  <c r="B81" i="43"/>
  <c r="B82" i="43"/>
  <c r="B83" i="43"/>
  <c r="B84" i="43"/>
  <c r="B85" i="43"/>
  <c r="B86" i="43"/>
  <c r="B87" i="43"/>
  <c r="B88" i="43"/>
  <c r="B89" i="43"/>
  <c r="B90" i="43"/>
  <c r="B91" i="43"/>
  <c r="B92" i="43"/>
  <c r="B93" i="43"/>
  <c r="B94" i="43"/>
  <c r="B53" i="43"/>
  <c r="M120" i="20"/>
  <c r="P120" i="20" s="1"/>
  <c r="M122" i="20"/>
  <c r="P122" i="20" s="1"/>
  <c r="J28" i="66"/>
  <c r="J29" i="66"/>
  <c r="J30" i="66"/>
  <c r="J31" i="66"/>
  <c r="J32" i="66"/>
  <c r="J33" i="66"/>
  <c r="J34" i="66"/>
  <c r="J35" i="66"/>
  <c r="J36" i="66"/>
  <c r="J37" i="66"/>
  <c r="J38" i="66"/>
  <c r="J39" i="66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J55" i="66"/>
  <c r="J56" i="66"/>
  <c r="J57" i="66"/>
  <c r="J58" i="66"/>
  <c r="J59" i="66"/>
  <c r="J60" i="66"/>
  <c r="H9" i="66"/>
  <c r="H10" i="66"/>
  <c r="H11" i="66"/>
  <c r="H12" i="66"/>
  <c r="H13" i="66"/>
  <c r="H14" i="66"/>
  <c r="H15" i="66"/>
  <c r="H16" i="66"/>
  <c r="H17" i="66"/>
  <c r="H18" i="66"/>
  <c r="H19" i="66"/>
  <c r="H20" i="66"/>
  <c r="H21" i="66"/>
  <c r="H22" i="66"/>
  <c r="H23" i="66"/>
  <c r="H24" i="66"/>
  <c r="H25" i="66"/>
  <c r="H26" i="66"/>
  <c r="H27" i="66"/>
  <c r="H28" i="66"/>
  <c r="H29" i="66"/>
  <c r="H30" i="66"/>
  <c r="H31" i="66"/>
  <c r="H32" i="66"/>
  <c r="H33" i="66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8" i="66"/>
  <c r="F9" i="66"/>
  <c r="S9" i="66" s="1"/>
  <c r="F10" i="66"/>
  <c r="S10" i="66" s="1"/>
  <c r="F11" i="66"/>
  <c r="S11" i="66" s="1"/>
  <c r="F12" i="66"/>
  <c r="S12" i="66" s="1"/>
  <c r="F13" i="66"/>
  <c r="S13" i="66" s="1"/>
  <c r="F14" i="66"/>
  <c r="S14" i="66" s="1"/>
  <c r="F15" i="66"/>
  <c r="S15" i="66" s="1"/>
  <c r="F16" i="66"/>
  <c r="S16" i="66" s="1"/>
  <c r="F17" i="66"/>
  <c r="S17" i="66" s="1"/>
  <c r="F18" i="66"/>
  <c r="S18" i="66" s="1"/>
  <c r="F19" i="66"/>
  <c r="S19" i="66" s="1"/>
  <c r="F20" i="66"/>
  <c r="S20" i="66" s="1"/>
  <c r="F21" i="66"/>
  <c r="S21" i="66" s="1"/>
  <c r="F22" i="66"/>
  <c r="S22" i="66" s="1"/>
  <c r="F23" i="66"/>
  <c r="S23" i="66" s="1"/>
  <c r="F24" i="66"/>
  <c r="S24" i="66" s="1"/>
  <c r="F25" i="66"/>
  <c r="S25" i="66" s="1"/>
  <c r="F26" i="66"/>
  <c r="S26" i="66" s="1"/>
  <c r="F27" i="66"/>
  <c r="S27" i="66" s="1"/>
  <c r="F28" i="66"/>
  <c r="S28" i="66" s="1"/>
  <c r="F29" i="66"/>
  <c r="S29" i="66" s="1"/>
  <c r="M29" i="66" s="1"/>
  <c r="F30" i="66"/>
  <c r="S30" i="66" s="1"/>
  <c r="F31" i="66"/>
  <c r="S31" i="66" s="1"/>
  <c r="M31" i="66" s="1"/>
  <c r="F32" i="66"/>
  <c r="S32" i="66" s="1"/>
  <c r="F33" i="66"/>
  <c r="S33" i="66" s="1"/>
  <c r="F34" i="66"/>
  <c r="S34" i="66" s="1"/>
  <c r="F35" i="66"/>
  <c r="S35" i="66" s="1"/>
  <c r="M35" i="66" s="1"/>
  <c r="F36" i="66"/>
  <c r="S36" i="66" s="1"/>
  <c r="F37" i="66"/>
  <c r="S37" i="66" s="1"/>
  <c r="F38" i="66"/>
  <c r="S38" i="66" s="1"/>
  <c r="F39" i="66"/>
  <c r="S39" i="66" s="1"/>
  <c r="M39" i="66" s="1"/>
  <c r="F40" i="66"/>
  <c r="S40" i="66" s="1"/>
  <c r="F41" i="66"/>
  <c r="S41" i="66" s="1"/>
  <c r="M41" i="66" s="1"/>
  <c r="F42" i="66"/>
  <c r="S42" i="66" s="1"/>
  <c r="F43" i="66"/>
  <c r="S43" i="66" s="1"/>
  <c r="M43" i="66" s="1"/>
  <c r="F44" i="66"/>
  <c r="S44" i="66" s="1"/>
  <c r="F45" i="66"/>
  <c r="S45" i="66" s="1"/>
  <c r="F46" i="66"/>
  <c r="S46" i="66" s="1"/>
  <c r="F47" i="66"/>
  <c r="S47" i="66" s="1"/>
  <c r="M47" i="66" s="1"/>
  <c r="F48" i="66"/>
  <c r="S48" i="66" s="1"/>
  <c r="F49" i="66"/>
  <c r="S49" i="66" s="1"/>
  <c r="F50" i="66"/>
  <c r="S50" i="66" s="1"/>
  <c r="F51" i="66"/>
  <c r="S51" i="66" s="1"/>
  <c r="M51" i="66" s="1"/>
  <c r="F52" i="66"/>
  <c r="S52" i="66" s="1"/>
  <c r="F53" i="66"/>
  <c r="S53" i="66" s="1"/>
  <c r="M53" i="66" s="1"/>
  <c r="F54" i="66"/>
  <c r="S54" i="66" s="1"/>
  <c r="F55" i="66"/>
  <c r="F56" i="66"/>
  <c r="S56" i="66" s="1"/>
  <c r="F57" i="66"/>
  <c r="S57" i="66" s="1"/>
  <c r="F58" i="66"/>
  <c r="S58" i="66" s="1"/>
  <c r="M58" i="66" s="1"/>
  <c r="F59" i="66"/>
  <c r="S59" i="66" s="1"/>
  <c r="M59" i="66" s="1"/>
  <c r="F60" i="66"/>
  <c r="S60" i="66" s="1"/>
  <c r="F61" i="66"/>
  <c r="S61" i="66" s="1"/>
  <c r="M61" i="66" s="1"/>
  <c r="F62" i="66"/>
  <c r="S62" i="66" s="1"/>
  <c r="M62" i="66" s="1"/>
  <c r="F63" i="66"/>
  <c r="S63" i="66" s="1"/>
  <c r="F64" i="66"/>
  <c r="S64" i="66" s="1"/>
  <c r="M64" i="66" s="1"/>
  <c r="F65" i="66"/>
  <c r="F66" i="66"/>
  <c r="F67" i="66"/>
  <c r="F68" i="66"/>
  <c r="S68" i="66" s="1"/>
  <c r="M68" i="66" s="1"/>
  <c r="F69" i="66"/>
  <c r="F70" i="66"/>
  <c r="S70" i="66" s="1"/>
  <c r="M70" i="66" s="1"/>
  <c r="F71" i="66"/>
  <c r="S71" i="66" s="1"/>
  <c r="M71" i="66" s="1"/>
  <c r="F72" i="66"/>
  <c r="S72" i="66" s="1"/>
  <c r="M72" i="66" s="1"/>
  <c r="F8" i="66"/>
  <c r="S8" i="66" s="1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D33" i="66"/>
  <c r="D34" i="66"/>
  <c r="D35" i="66"/>
  <c r="D36" i="66"/>
  <c r="D37" i="66"/>
  <c r="D38" i="66"/>
  <c r="D39" i="66"/>
  <c r="D40" i="66"/>
  <c r="D41" i="66"/>
  <c r="D42" i="66"/>
  <c r="D43" i="66"/>
  <c r="D44" i="66"/>
  <c r="D45" i="66"/>
  <c r="D46" i="66"/>
  <c r="D47" i="66"/>
  <c r="D48" i="66"/>
  <c r="D49" i="66"/>
  <c r="D50" i="66"/>
  <c r="D51" i="66"/>
  <c r="D52" i="66"/>
  <c r="D53" i="66"/>
  <c r="D54" i="66"/>
  <c r="D55" i="66"/>
  <c r="D56" i="66"/>
  <c r="D57" i="66"/>
  <c r="D58" i="66"/>
  <c r="D59" i="66"/>
  <c r="D60" i="66"/>
  <c r="D61" i="66"/>
  <c r="D62" i="66"/>
  <c r="D63" i="66"/>
  <c r="D64" i="66"/>
  <c r="D65" i="66"/>
  <c r="D8" i="66"/>
  <c r="T273" i="20"/>
  <c r="T274" i="20"/>
  <c r="T275" i="20"/>
  <c r="T276" i="20"/>
  <c r="T277" i="20"/>
  <c r="T278" i="20"/>
  <c r="T279" i="20"/>
  <c r="T280" i="20"/>
  <c r="T281" i="20"/>
  <c r="T282" i="20"/>
  <c r="T283" i="20"/>
  <c r="T284" i="20"/>
  <c r="T285" i="20"/>
  <c r="T286" i="20"/>
  <c r="T287" i="20"/>
  <c r="T288" i="20"/>
  <c r="T289" i="20"/>
  <c r="T290" i="20"/>
  <c r="T291" i="20"/>
  <c r="T292" i="20"/>
  <c r="T293" i="20"/>
  <c r="T294" i="20"/>
  <c r="T295" i="20"/>
  <c r="T296" i="20"/>
  <c r="T297" i="20"/>
  <c r="T298" i="20"/>
  <c r="T299" i="20"/>
  <c r="T300" i="20"/>
  <c r="T301" i="20"/>
  <c r="T302" i="20"/>
  <c r="T303" i="20"/>
  <c r="T304" i="20"/>
  <c r="T305" i="20"/>
  <c r="T306" i="20"/>
  <c r="T307" i="20"/>
  <c r="T308" i="20"/>
  <c r="T309" i="20"/>
  <c r="T310" i="20"/>
  <c r="T311" i="20"/>
  <c r="T312" i="20"/>
  <c r="T313" i="20"/>
  <c r="T314" i="20"/>
  <c r="T315" i="20"/>
  <c r="T316" i="20"/>
  <c r="T317" i="20"/>
  <c r="T318" i="20"/>
  <c r="T319" i="20"/>
  <c r="T320" i="20"/>
  <c r="T321" i="20"/>
  <c r="T322" i="20"/>
  <c r="T323" i="20"/>
  <c r="T324" i="20"/>
  <c r="T325" i="20"/>
  <c r="T326" i="20"/>
  <c r="T327" i="20"/>
  <c r="T328" i="20"/>
  <c r="T329" i="20"/>
  <c r="T330" i="20"/>
  <c r="T331" i="20"/>
  <c r="T332" i="20"/>
  <c r="T333" i="20"/>
  <c r="T334" i="20"/>
  <c r="T335" i="20"/>
  <c r="T336" i="20"/>
  <c r="T337" i="20"/>
  <c r="T338" i="20"/>
  <c r="T339" i="20"/>
  <c r="T340" i="20"/>
  <c r="T341" i="20"/>
  <c r="T342" i="20"/>
  <c r="T343" i="20"/>
  <c r="T344" i="20"/>
  <c r="T345" i="20"/>
  <c r="T346" i="20"/>
  <c r="T347" i="20"/>
  <c r="T348" i="20"/>
  <c r="T349" i="20"/>
  <c r="T350" i="20"/>
  <c r="T351" i="20"/>
  <c r="T352" i="20"/>
  <c r="T353" i="20"/>
  <c r="T354" i="20"/>
  <c r="T355" i="20"/>
  <c r="T356" i="20"/>
  <c r="T357" i="20"/>
  <c r="T358" i="20"/>
  <c r="T359" i="20"/>
  <c r="T360" i="20"/>
  <c r="T361" i="20"/>
  <c r="T362" i="20"/>
  <c r="T363" i="20"/>
  <c r="T364" i="20"/>
  <c r="T365" i="20"/>
  <c r="T366" i="20"/>
  <c r="T367" i="20"/>
  <c r="T368" i="20"/>
  <c r="T369" i="20"/>
  <c r="T370" i="20"/>
  <c r="T371" i="20"/>
  <c r="T372" i="20"/>
  <c r="T373" i="20"/>
  <c r="T374" i="20"/>
  <c r="T375" i="20"/>
  <c r="T376" i="20"/>
  <c r="T377" i="20"/>
  <c r="T378" i="20"/>
  <c r="T379" i="20"/>
  <c r="T380" i="20"/>
  <c r="T381" i="20"/>
  <c r="T382" i="20"/>
  <c r="T383" i="20"/>
  <c r="T384" i="20"/>
  <c r="T385" i="20"/>
  <c r="T386" i="20"/>
  <c r="T387" i="20"/>
  <c r="T388" i="20"/>
  <c r="T389" i="20"/>
  <c r="T390" i="20"/>
  <c r="T391" i="20"/>
  <c r="T392" i="20"/>
  <c r="T393" i="20"/>
  <c r="T394" i="20"/>
  <c r="T395" i="20"/>
  <c r="T396" i="20"/>
  <c r="T397" i="20"/>
  <c r="V397" i="20" s="1"/>
  <c r="T398" i="20"/>
  <c r="V398" i="20" s="1"/>
  <c r="T399" i="20"/>
  <c r="V399" i="20" s="1"/>
  <c r="T400" i="20"/>
  <c r="V400" i="20" s="1"/>
  <c r="T401" i="20"/>
  <c r="V401" i="20" s="1"/>
  <c r="T402" i="20"/>
  <c r="V402" i="20" s="1"/>
  <c r="T403" i="20"/>
  <c r="V403" i="20" s="1"/>
  <c r="T404" i="20"/>
  <c r="V404" i="20" s="1"/>
  <c r="T405" i="20"/>
  <c r="V405" i="20" s="1"/>
  <c r="T406" i="20"/>
  <c r="V406" i="20" s="1"/>
  <c r="T407" i="20"/>
  <c r="V407" i="20" s="1"/>
  <c r="T272" i="20"/>
  <c r="P273" i="20"/>
  <c r="P274" i="20"/>
  <c r="P275" i="20"/>
  <c r="P276" i="20"/>
  <c r="P277" i="20"/>
  <c r="P278" i="20"/>
  <c r="P279" i="20"/>
  <c r="P280" i="20"/>
  <c r="P281" i="20"/>
  <c r="P282" i="20"/>
  <c r="P283" i="20"/>
  <c r="P284" i="20"/>
  <c r="P285" i="20"/>
  <c r="P286" i="20"/>
  <c r="P287" i="20"/>
  <c r="P288" i="20"/>
  <c r="P289" i="20"/>
  <c r="P290" i="20"/>
  <c r="P291" i="20"/>
  <c r="P292" i="20"/>
  <c r="R292" i="20" s="1"/>
  <c r="P293" i="20"/>
  <c r="R293" i="20" s="1"/>
  <c r="P294" i="20"/>
  <c r="R294" i="20" s="1"/>
  <c r="P295" i="20"/>
  <c r="R295" i="20" s="1"/>
  <c r="P296" i="20"/>
  <c r="R296" i="20" s="1"/>
  <c r="P297" i="20"/>
  <c r="R297" i="20" s="1"/>
  <c r="P298" i="20"/>
  <c r="R298" i="20" s="1"/>
  <c r="P299" i="20"/>
  <c r="R299" i="20" s="1"/>
  <c r="P300" i="20"/>
  <c r="R300" i="20" s="1"/>
  <c r="P301" i="20"/>
  <c r="R301" i="20" s="1"/>
  <c r="P302" i="20"/>
  <c r="R302" i="20" s="1"/>
  <c r="P303" i="20"/>
  <c r="R303" i="20" s="1"/>
  <c r="P304" i="20"/>
  <c r="R304" i="20" s="1"/>
  <c r="P305" i="20"/>
  <c r="R305" i="20" s="1"/>
  <c r="P306" i="20"/>
  <c r="R306" i="20" s="1"/>
  <c r="P307" i="20"/>
  <c r="R307" i="20" s="1"/>
  <c r="P308" i="20"/>
  <c r="R308" i="20" s="1"/>
  <c r="P309" i="20"/>
  <c r="R309" i="20" s="1"/>
  <c r="P310" i="20"/>
  <c r="R310" i="20" s="1"/>
  <c r="P311" i="20"/>
  <c r="R311" i="20" s="1"/>
  <c r="P312" i="20"/>
  <c r="R312" i="20" s="1"/>
  <c r="P313" i="20"/>
  <c r="R313" i="20" s="1"/>
  <c r="P314" i="20"/>
  <c r="R314" i="20" s="1"/>
  <c r="P315" i="20"/>
  <c r="R315" i="20" s="1"/>
  <c r="P316" i="20"/>
  <c r="R316" i="20" s="1"/>
  <c r="P317" i="20"/>
  <c r="R317" i="20" s="1"/>
  <c r="P318" i="20"/>
  <c r="R318" i="20" s="1"/>
  <c r="P319" i="20"/>
  <c r="R319" i="20" s="1"/>
  <c r="P320" i="20"/>
  <c r="R320" i="20" s="1"/>
  <c r="P321" i="20"/>
  <c r="R321" i="20" s="1"/>
  <c r="P322" i="20"/>
  <c r="R322" i="20" s="1"/>
  <c r="P323" i="20"/>
  <c r="R323" i="20" s="1"/>
  <c r="P324" i="20"/>
  <c r="R324" i="20" s="1"/>
  <c r="P325" i="20"/>
  <c r="R325" i="20" s="1"/>
  <c r="P326" i="20"/>
  <c r="R326" i="20" s="1"/>
  <c r="P327" i="20"/>
  <c r="R327" i="20" s="1"/>
  <c r="P328" i="20"/>
  <c r="R328" i="20" s="1"/>
  <c r="P329" i="20"/>
  <c r="R329" i="20" s="1"/>
  <c r="P330" i="20"/>
  <c r="R330" i="20" s="1"/>
  <c r="P331" i="20"/>
  <c r="R331" i="20" s="1"/>
  <c r="P332" i="20"/>
  <c r="R332" i="20" s="1"/>
  <c r="P333" i="20"/>
  <c r="R333" i="20" s="1"/>
  <c r="P334" i="20"/>
  <c r="R334" i="20" s="1"/>
  <c r="P335" i="20"/>
  <c r="R335" i="20" s="1"/>
  <c r="P336" i="20"/>
  <c r="R336" i="20" s="1"/>
  <c r="P337" i="20"/>
  <c r="R337" i="20" s="1"/>
  <c r="P338" i="20"/>
  <c r="R338" i="20" s="1"/>
  <c r="P339" i="20"/>
  <c r="R339" i="20" s="1"/>
  <c r="P340" i="20"/>
  <c r="R340" i="20" s="1"/>
  <c r="P341" i="20"/>
  <c r="R341" i="20" s="1"/>
  <c r="P342" i="20"/>
  <c r="R342" i="20" s="1"/>
  <c r="P343" i="20"/>
  <c r="R343" i="20" s="1"/>
  <c r="P344" i="20"/>
  <c r="R344" i="20" s="1"/>
  <c r="P345" i="20"/>
  <c r="R345" i="20" s="1"/>
  <c r="P346" i="20"/>
  <c r="R346" i="20" s="1"/>
  <c r="P347" i="20"/>
  <c r="R347" i="20" s="1"/>
  <c r="P348" i="20"/>
  <c r="R348" i="20" s="1"/>
  <c r="P349" i="20"/>
  <c r="R349" i="20" s="1"/>
  <c r="P350" i="20"/>
  <c r="R350" i="20" s="1"/>
  <c r="P351" i="20"/>
  <c r="R351" i="20" s="1"/>
  <c r="P352" i="20"/>
  <c r="R352" i="20" s="1"/>
  <c r="P353" i="20"/>
  <c r="R353" i="20" s="1"/>
  <c r="P354" i="20"/>
  <c r="R354" i="20" s="1"/>
  <c r="P355" i="20"/>
  <c r="R355" i="20" s="1"/>
  <c r="P356" i="20"/>
  <c r="R356" i="20" s="1"/>
  <c r="P357" i="20"/>
  <c r="R357" i="20" s="1"/>
  <c r="P358" i="20"/>
  <c r="R358" i="20" s="1"/>
  <c r="P359" i="20"/>
  <c r="R359" i="20" s="1"/>
  <c r="P360" i="20"/>
  <c r="R360" i="20" s="1"/>
  <c r="P361" i="20"/>
  <c r="R361" i="20" s="1"/>
  <c r="P362" i="20"/>
  <c r="R362" i="20" s="1"/>
  <c r="P363" i="20"/>
  <c r="R363" i="20" s="1"/>
  <c r="P364" i="20"/>
  <c r="R364" i="20" s="1"/>
  <c r="P365" i="20"/>
  <c r="R365" i="20" s="1"/>
  <c r="P366" i="20"/>
  <c r="R366" i="20" s="1"/>
  <c r="P367" i="20"/>
  <c r="R367" i="20" s="1"/>
  <c r="P368" i="20"/>
  <c r="R368" i="20" s="1"/>
  <c r="P369" i="20"/>
  <c r="R369" i="20" s="1"/>
  <c r="P370" i="20"/>
  <c r="R370" i="20" s="1"/>
  <c r="P371" i="20"/>
  <c r="R371" i="20" s="1"/>
  <c r="P372" i="20"/>
  <c r="R372" i="20" s="1"/>
  <c r="P373" i="20"/>
  <c r="R373" i="20" s="1"/>
  <c r="P374" i="20"/>
  <c r="R374" i="20" s="1"/>
  <c r="P375" i="20"/>
  <c r="R375" i="20" s="1"/>
  <c r="P376" i="20"/>
  <c r="R376" i="20" s="1"/>
  <c r="P377" i="20"/>
  <c r="R377" i="20" s="1"/>
  <c r="P378" i="20"/>
  <c r="R378" i="20" s="1"/>
  <c r="P379" i="20"/>
  <c r="R379" i="20" s="1"/>
  <c r="P380" i="20"/>
  <c r="R380" i="20" s="1"/>
  <c r="P381" i="20"/>
  <c r="R381" i="20" s="1"/>
  <c r="P382" i="20"/>
  <c r="R382" i="20" s="1"/>
  <c r="P383" i="20"/>
  <c r="R383" i="20" s="1"/>
  <c r="P384" i="20"/>
  <c r="R384" i="20" s="1"/>
  <c r="P385" i="20"/>
  <c r="R385" i="20" s="1"/>
  <c r="P386" i="20"/>
  <c r="R386" i="20" s="1"/>
  <c r="P387" i="20"/>
  <c r="R387" i="20" s="1"/>
  <c r="P388" i="20"/>
  <c r="R388" i="20" s="1"/>
  <c r="P389" i="20"/>
  <c r="R389" i="20" s="1"/>
  <c r="P390" i="20"/>
  <c r="R390" i="20" s="1"/>
  <c r="P391" i="20"/>
  <c r="R391" i="20" s="1"/>
  <c r="P392" i="20"/>
  <c r="R392" i="20" s="1"/>
  <c r="P393" i="20"/>
  <c r="R393" i="20" s="1"/>
  <c r="P394" i="20"/>
  <c r="R394" i="20" s="1"/>
  <c r="P395" i="20"/>
  <c r="R395" i="20" s="1"/>
  <c r="P396" i="20"/>
  <c r="R396" i="20" s="1"/>
  <c r="P272" i="20"/>
  <c r="F12" i="60"/>
  <c r="I12" i="60" s="1"/>
  <c r="F13" i="60"/>
  <c r="I13" i="60" s="1"/>
  <c r="F14" i="60"/>
  <c r="I14" i="60" s="1"/>
  <c r="F15" i="60"/>
  <c r="I15" i="60" s="1"/>
  <c r="F16" i="60"/>
  <c r="I16" i="60" s="1"/>
  <c r="F17" i="60"/>
  <c r="I17" i="60" s="1"/>
  <c r="F18" i="60"/>
  <c r="I18" i="60" s="1"/>
  <c r="F19" i="60"/>
  <c r="I19" i="60" s="1"/>
  <c r="F20" i="60"/>
  <c r="I20" i="60" s="1"/>
  <c r="F21" i="60"/>
  <c r="I21" i="60" s="1"/>
  <c r="F22" i="60"/>
  <c r="I22" i="60" s="1"/>
  <c r="F23" i="60"/>
  <c r="I23" i="60" s="1"/>
  <c r="F24" i="60"/>
  <c r="I24" i="60" s="1"/>
  <c r="F25" i="60"/>
  <c r="I25" i="60" s="1"/>
  <c r="F26" i="60"/>
  <c r="I26" i="60" s="1"/>
  <c r="F27" i="60"/>
  <c r="I27" i="60" s="1"/>
  <c r="F28" i="60"/>
  <c r="I28" i="60" s="1"/>
  <c r="F29" i="60"/>
  <c r="I29" i="60" s="1"/>
  <c r="F30" i="60"/>
  <c r="I30" i="60" s="1"/>
  <c r="F31" i="60"/>
  <c r="I31" i="60" s="1"/>
  <c r="F32" i="60"/>
  <c r="I32" i="60" s="1"/>
  <c r="F33" i="60"/>
  <c r="I33" i="60" s="1"/>
  <c r="F34" i="60"/>
  <c r="I34" i="60" s="1"/>
  <c r="F35" i="60"/>
  <c r="I35" i="60" s="1"/>
  <c r="F36" i="60"/>
  <c r="I36" i="60" s="1"/>
  <c r="F37" i="60"/>
  <c r="I37" i="60" s="1"/>
  <c r="F38" i="60"/>
  <c r="F39" i="60"/>
  <c r="I39" i="60" s="1"/>
  <c r="F40" i="60"/>
  <c r="F41" i="60"/>
  <c r="F42" i="60"/>
  <c r="I42" i="60" s="1"/>
  <c r="F43" i="60"/>
  <c r="F44" i="60"/>
  <c r="F45" i="60"/>
  <c r="F46" i="60"/>
  <c r="F47" i="60"/>
  <c r="I47" i="60" s="1"/>
  <c r="F48" i="60"/>
  <c r="I48" i="60" s="1"/>
  <c r="F49" i="60"/>
  <c r="I49" i="60" s="1"/>
  <c r="F50" i="60"/>
  <c r="F51" i="60"/>
  <c r="I51" i="60" s="1"/>
  <c r="F52" i="60"/>
  <c r="F53" i="60"/>
  <c r="F54" i="60"/>
  <c r="I54" i="60" s="1"/>
  <c r="F55" i="60"/>
  <c r="F56" i="60"/>
  <c r="F57" i="60"/>
  <c r="F58" i="60"/>
  <c r="I58" i="60" s="1"/>
  <c r="F75" i="60"/>
  <c r="I75" i="60" s="1"/>
  <c r="G75" i="60" s="1"/>
  <c r="F11" i="60"/>
  <c r="I11" i="60" s="1"/>
  <c r="E75" i="60"/>
  <c r="D30" i="57"/>
  <c r="E30" i="57"/>
  <c r="F30" i="57"/>
  <c r="G30" i="57"/>
  <c r="H30" i="57"/>
  <c r="I30" i="57"/>
  <c r="D31" i="57"/>
  <c r="E31" i="57"/>
  <c r="F31" i="57"/>
  <c r="G31" i="57"/>
  <c r="H31" i="57"/>
  <c r="I31" i="57"/>
  <c r="D32" i="57"/>
  <c r="E32" i="57"/>
  <c r="F32" i="57"/>
  <c r="G32" i="57"/>
  <c r="H32" i="57"/>
  <c r="I32" i="57"/>
  <c r="C32" i="57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CI129" i="3"/>
  <c r="CJ129" i="3"/>
  <c r="CK129" i="3"/>
  <c r="CL129" i="3"/>
  <c r="CM129" i="3"/>
  <c r="CN129" i="3"/>
  <c r="CO129" i="3"/>
  <c r="CP129" i="3"/>
  <c r="CQ129" i="3"/>
  <c r="CR129" i="3"/>
  <c r="CS129" i="3"/>
  <c r="CT129" i="3"/>
  <c r="CU129" i="3"/>
  <c r="CV129" i="3"/>
  <c r="CW129" i="3"/>
  <c r="CX129" i="3"/>
  <c r="CY129" i="3"/>
  <c r="CZ129" i="3"/>
  <c r="DA129" i="3"/>
  <c r="DB129" i="3"/>
  <c r="DC129" i="3"/>
  <c r="DD129" i="3"/>
  <c r="DE129" i="3"/>
  <c r="DF129" i="3"/>
  <c r="DG129" i="3"/>
  <c r="DH129" i="3"/>
  <c r="DI129" i="3"/>
  <c r="DJ129" i="3"/>
  <c r="DK129" i="3"/>
  <c r="DL129" i="3"/>
  <c r="DM129" i="3"/>
  <c r="DN129" i="3"/>
  <c r="DO129" i="3"/>
  <c r="DP129" i="3"/>
  <c r="DQ129" i="3"/>
  <c r="DR129" i="3"/>
  <c r="DS129" i="3"/>
  <c r="DT129" i="3"/>
  <c r="DU129" i="3"/>
  <c r="DV129" i="3"/>
  <c r="DW129" i="3"/>
  <c r="DX129" i="3"/>
  <c r="DY129" i="3"/>
  <c r="DZ129" i="3"/>
  <c r="EA129" i="3"/>
  <c r="EB129" i="3"/>
  <c r="D57" i="57"/>
  <c r="E57" i="57"/>
  <c r="F57" i="57"/>
  <c r="G57" i="57"/>
  <c r="H57" i="57"/>
  <c r="I57" i="57"/>
  <c r="D58" i="57"/>
  <c r="E58" i="57"/>
  <c r="F58" i="57"/>
  <c r="G58" i="57"/>
  <c r="H58" i="57"/>
  <c r="I58" i="57"/>
  <c r="D59" i="57"/>
  <c r="E59" i="57"/>
  <c r="F59" i="57"/>
  <c r="G59" i="57"/>
  <c r="H59" i="57"/>
  <c r="I59" i="57"/>
  <c r="C59" i="57"/>
  <c r="C58" i="57"/>
  <c r="C57" i="57"/>
  <c r="D48" i="57"/>
  <c r="E48" i="57"/>
  <c r="F48" i="57"/>
  <c r="G48" i="57"/>
  <c r="H48" i="57"/>
  <c r="I48" i="57"/>
  <c r="D49" i="57"/>
  <c r="E49" i="57"/>
  <c r="F49" i="57"/>
  <c r="G49" i="57"/>
  <c r="H49" i="57"/>
  <c r="I49" i="57"/>
  <c r="D50" i="57"/>
  <c r="E50" i="57"/>
  <c r="F50" i="57"/>
  <c r="G50" i="57"/>
  <c r="H50" i="57"/>
  <c r="I50" i="57"/>
  <c r="C50" i="57"/>
  <c r="C49" i="57"/>
  <c r="C48" i="57"/>
  <c r="I41" i="57"/>
  <c r="D41" i="57"/>
  <c r="E41" i="57"/>
  <c r="F41" i="57"/>
  <c r="G41" i="57"/>
  <c r="H41" i="57"/>
  <c r="C41" i="57"/>
  <c r="D40" i="57"/>
  <c r="E40" i="57"/>
  <c r="F40" i="57"/>
  <c r="G40" i="57"/>
  <c r="H40" i="57"/>
  <c r="I40" i="57"/>
  <c r="C40" i="57"/>
  <c r="D39" i="57"/>
  <c r="E39" i="57"/>
  <c r="F39" i="57"/>
  <c r="G39" i="57"/>
  <c r="H39" i="57"/>
  <c r="I39" i="57"/>
  <c r="C39" i="57"/>
  <c r="C31" i="57"/>
  <c r="C30" i="57"/>
  <c r="I23" i="57"/>
  <c r="I22" i="57"/>
  <c r="I21" i="57"/>
  <c r="D23" i="57"/>
  <c r="E23" i="57"/>
  <c r="F23" i="57"/>
  <c r="G23" i="57"/>
  <c r="H23" i="57"/>
  <c r="C23" i="57"/>
  <c r="D22" i="57"/>
  <c r="E22" i="57"/>
  <c r="F22" i="57"/>
  <c r="G22" i="57"/>
  <c r="H22" i="57"/>
  <c r="C22" i="57"/>
  <c r="F21" i="57"/>
  <c r="G21" i="57"/>
  <c r="H21" i="57"/>
  <c r="E21" i="57"/>
  <c r="D21" i="57"/>
  <c r="C21" i="57"/>
  <c r="I9" i="57"/>
  <c r="H9" i="57"/>
  <c r="G9" i="57"/>
  <c r="F9" i="57"/>
  <c r="E9" i="57"/>
  <c r="D9" i="57"/>
  <c r="C9" i="57"/>
  <c r="I8" i="57"/>
  <c r="H8" i="57"/>
  <c r="G8" i="57"/>
  <c r="F8" i="57"/>
  <c r="E8" i="57"/>
  <c r="D8" i="57"/>
  <c r="C8" i="57"/>
  <c r="I7" i="57"/>
  <c r="H7" i="57"/>
  <c r="G7" i="57"/>
  <c r="F7" i="57"/>
  <c r="E7" i="57"/>
  <c r="D7" i="57"/>
  <c r="C7" i="57"/>
  <c r="R397" i="20"/>
  <c r="R398" i="20"/>
  <c r="R399" i="20"/>
  <c r="R400" i="20"/>
  <c r="R401" i="20"/>
  <c r="R402" i="20"/>
  <c r="R403" i="20"/>
  <c r="R404" i="20"/>
  <c r="R405" i="20"/>
  <c r="R406" i="20"/>
  <c r="R407" i="20"/>
  <c r="M292" i="20"/>
  <c r="M293" i="20"/>
  <c r="M294" i="20"/>
  <c r="M295" i="20"/>
  <c r="M296" i="20"/>
  <c r="M297" i="20"/>
  <c r="M298" i="20"/>
  <c r="M299" i="20"/>
  <c r="M300" i="20"/>
  <c r="M301" i="20"/>
  <c r="M302" i="20"/>
  <c r="M303" i="20"/>
  <c r="M304" i="20"/>
  <c r="M305" i="20"/>
  <c r="M306" i="20"/>
  <c r="M307" i="20"/>
  <c r="M308" i="20"/>
  <c r="M309" i="20"/>
  <c r="M310" i="20"/>
  <c r="M311" i="20"/>
  <c r="M312" i="20"/>
  <c r="M313" i="20"/>
  <c r="M314" i="20"/>
  <c r="M315" i="20"/>
  <c r="M316" i="20"/>
  <c r="M317" i="20"/>
  <c r="M318" i="20"/>
  <c r="M319" i="20"/>
  <c r="M320" i="20"/>
  <c r="M321" i="20"/>
  <c r="M322" i="20"/>
  <c r="M323" i="20"/>
  <c r="M324" i="20"/>
  <c r="M325" i="20"/>
  <c r="M326" i="20"/>
  <c r="M327" i="20"/>
  <c r="M328" i="20"/>
  <c r="M329" i="20"/>
  <c r="M330" i="20"/>
  <c r="M331" i="20"/>
  <c r="M332" i="20"/>
  <c r="M333" i="20"/>
  <c r="M334" i="20"/>
  <c r="M335" i="20"/>
  <c r="M336" i="20"/>
  <c r="M337" i="20"/>
  <c r="M338" i="20"/>
  <c r="M339" i="20"/>
  <c r="M340" i="20"/>
  <c r="M341" i="20"/>
  <c r="M342" i="20"/>
  <c r="M343" i="20"/>
  <c r="M344" i="20"/>
  <c r="M345" i="20"/>
  <c r="M346" i="20"/>
  <c r="M347" i="20"/>
  <c r="M348" i="20"/>
  <c r="M349" i="20"/>
  <c r="M350" i="20"/>
  <c r="M351" i="20"/>
  <c r="M352" i="20"/>
  <c r="M353" i="20"/>
  <c r="M354" i="20"/>
  <c r="M355" i="20"/>
  <c r="M356" i="20"/>
  <c r="M357" i="20"/>
  <c r="M358" i="20"/>
  <c r="M359" i="20"/>
  <c r="M360" i="20"/>
  <c r="M361" i="20"/>
  <c r="M362" i="20"/>
  <c r="M363" i="20"/>
  <c r="M364" i="20"/>
  <c r="M365" i="20"/>
  <c r="M366" i="20"/>
  <c r="M367" i="20"/>
  <c r="M368" i="20"/>
  <c r="M369" i="20"/>
  <c r="M370" i="20"/>
  <c r="M371" i="20"/>
  <c r="M372" i="20"/>
  <c r="M373" i="20"/>
  <c r="M374" i="20"/>
  <c r="M375" i="20"/>
  <c r="M376" i="20"/>
  <c r="M377" i="20"/>
  <c r="M378" i="20"/>
  <c r="M379" i="20"/>
  <c r="M380" i="20"/>
  <c r="M381" i="20"/>
  <c r="M382" i="20"/>
  <c r="M383" i="20"/>
  <c r="M384" i="20"/>
  <c r="M385" i="20"/>
  <c r="M386" i="20"/>
  <c r="M387" i="20"/>
  <c r="M388" i="20"/>
  <c r="M389" i="20"/>
  <c r="M390" i="20"/>
  <c r="M391" i="20"/>
  <c r="M392" i="20"/>
  <c r="M393" i="20"/>
  <c r="M394" i="20"/>
  <c r="M395" i="20"/>
  <c r="M396" i="20"/>
  <c r="M397" i="20"/>
  <c r="M398" i="20"/>
  <c r="M399" i="20"/>
  <c r="M400" i="20"/>
  <c r="M401" i="20"/>
  <c r="M402" i="20"/>
  <c r="M403" i="20"/>
  <c r="M404" i="20"/>
  <c r="M405" i="20"/>
  <c r="M406" i="20"/>
  <c r="M407" i="20"/>
  <c r="K407" i="20"/>
  <c r="K406" i="20"/>
  <c r="K405" i="20"/>
  <c r="K404" i="20"/>
  <c r="K403" i="20"/>
  <c r="K402" i="20"/>
  <c r="K401" i="20"/>
  <c r="K400" i="20"/>
  <c r="K399" i="20"/>
  <c r="K398" i="20"/>
  <c r="K397" i="20"/>
  <c r="K396" i="20"/>
  <c r="K395" i="20"/>
  <c r="K394" i="20"/>
  <c r="K393" i="20"/>
  <c r="K392" i="20"/>
  <c r="K391" i="20"/>
  <c r="K390" i="20"/>
  <c r="K389" i="20"/>
  <c r="K388" i="20"/>
  <c r="K387" i="20"/>
  <c r="K386" i="20"/>
  <c r="K385" i="20"/>
  <c r="K384" i="20"/>
  <c r="K383" i="20"/>
  <c r="K382" i="20"/>
  <c r="K381" i="20"/>
  <c r="K380" i="20"/>
  <c r="K379" i="20"/>
  <c r="K378" i="20"/>
  <c r="K377" i="20"/>
  <c r="K376" i="20"/>
  <c r="K375" i="20"/>
  <c r="K374" i="20"/>
  <c r="K373" i="20"/>
  <c r="K372" i="20"/>
  <c r="K371" i="20"/>
  <c r="K370" i="20"/>
  <c r="K369" i="20"/>
  <c r="K368" i="20"/>
  <c r="K367" i="20"/>
  <c r="K366" i="20"/>
  <c r="K365" i="20"/>
  <c r="K364" i="20"/>
  <c r="K363" i="20"/>
  <c r="K362" i="20"/>
  <c r="K361" i="20"/>
  <c r="K360" i="20"/>
  <c r="K359" i="20"/>
  <c r="K358" i="20"/>
  <c r="K357" i="20"/>
  <c r="K356" i="20"/>
  <c r="K355" i="20"/>
  <c r="K354" i="20"/>
  <c r="K353" i="20"/>
  <c r="K352" i="20"/>
  <c r="K351" i="20"/>
  <c r="K350" i="20"/>
  <c r="K349" i="20"/>
  <c r="K348" i="20"/>
  <c r="K347" i="20"/>
  <c r="K346" i="20"/>
  <c r="K345" i="20"/>
  <c r="K344" i="20"/>
  <c r="K343" i="20"/>
  <c r="K342" i="20"/>
  <c r="K341" i="20"/>
  <c r="K340" i="20"/>
  <c r="K339" i="20"/>
  <c r="K338" i="20"/>
  <c r="K337" i="20"/>
  <c r="K336" i="20"/>
  <c r="K335" i="20"/>
  <c r="K334" i="20"/>
  <c r="K333" i="20"/>
  <c r="K332" i="20"/>
  <c r="K331" i="20"/>
  <c r="K330" i="20"/>
  <c r="K329" i="20"/>
  <c r="K328" i="20"/>
  <c r="K327" i="20"/>
  <c r="K326" i="20"/>
  <c r="K325" i="20"/>
  <c r="K324" i="20"/>
  <c r="K323" i="20"/>
  <c r="K322" i="20"/>
  <c r="K321" i="20"/>
  <c r="K320" i="20"/>
  <c r="K319" i="20"/>
  <c r="K318" i="20"/>
  <c r="K317" i="20"/>
  <c r="K316" i="20"/>
  <c r="K315" i="20"/>
  <c r="K314" i="20"/>
  <c r="K313" i="20"/>
  <c r="K312" i="20"/>
  <c r="K311" i="20"/>
  <c r="K310" i="20"/>
  <c r="K309" i="20"/>
  <c r="K308" i="20"/>
  <c r="K307" i="20"/>
  <c r="K306" i="20"/>
  <c r="K305" i="20"/>
  <c r="K304" i="20"/>
  <c r="K303" i="20"/>
  <c r="K302" i="20"/>
  <c r="K301" i="20"/>
  <c r="K300" i="20"/>
  <c r="K299" i="20"/>
  <c r="K298" i="20"/>
  <c r="K297" i="20"/>
  <c r="K296" i="20"/>
  <c r="K295" i="20"/>
  <c r="K294" i="20"/>
  <c r="K293" i="20"/>
  <c r="K292" i="20"/>
  <c r="K291" i="20"/>
  <c r="M291" i="20" s="1"/>
  <c r="K290" i="20"/>
  <c r="C24" i="49" s="1"/>
  <c r="AK60" i="49" s="1"/>
  <c r="K289" i="20"/>
  <c r="K288" i="20"/>
  <c r="J24" i="66" s="1"/>
  <c r="K287" i="20"/>
  <c r="M287" i="20" s="1"/>
  <c r="K286" i="20"/>
  <c r="K285" i="20"/>
  <c r="J21" i="66" s="1"/>
  <c r="K284" i="20"/>
  <c r="R284" i="20" s="1"/>
  <c r="K283" i="20"/>
  <c r="K282" i="20"/>
  <c r="M282" i="20" s="1"/>
  <c r="K281" i="20"/>
  <c r="J17" i="66" s="1"/>
  <c r="K280" i="20"/>
  <c r="K279" i="20"/>
  <c r="M279" i="20" s="1"/>
  <c r="K278" i="20"/>
  <c r="C12" i="49" s="1"/>
  <c r="AN48" i="49" s="1"/>
  <c r="K277" i="20"/>
  <c r="M277" i="20" s="1"/>
  <c r="K276" i="20"/>
  <c r="M276" i="20" s="1"/>
  <c r="K275" i="20"/>
  <c r="K274" i="20"/>
  <c r="K273" i="20"/>
  <c r="M273" i="20" s="1"/>
  <c r="K272" i="20"/>
  <c r="M272" i="20" s="1"/>
  <c r="N96" i="20"/>
  <c r="D12" i="60" s="1"/>
  <c r="N97" i="20"/>
  <c r="D13" i="60" s="1"/>
  <c r="N98" i="20"/>
  <c r="D14" i="60" s="1"/>
  <c r="N99" i="20"/>
  <c r="D15" i="60" s="1"/>
  <c r="N100" i="20"/>
  <c r="D16" i="60" s="1"/>
  <c r="N101" i="20"/>
  <c r="D17" i="60" s="1"/>
  <c r="N102" i="20"/>
  <c r="D18" i="60" s="1"/>
  <c r="N103" i="20"/>
  <c r="D19" i="60" s="1"/>
  <c r="N104" i="20"/>
  <c r="D20" i="60" s="1"/>
  <c r="N105" i="20"/>
  <c r="D21" i="60" s="1"/>
  <c r="N106" i="20"/>
  <c r="D22" i="60" s="1"/>
  <c r="N107" i="20"/>
  <c r="D23" i="60" s="1"/>
  <c r="N108" i="20"/>
  <c r="D24" i="60" s="1"/>
  <c r="N109" i="20"/>
  <c r="D25" i="60" s="1"/>
  <c r="N110" i="20"/>
  <c r="D26" i="60" s="1"/>
  <c r="N111" i="20"/>
  <c r="D27" i="60" s="1"/>
  <c r="N112" i="20"/>
  <c r="D28" i="60" s="1"/>
  <c r="N113" i="20"/>
  <c r="D29" i="60" s="1"/>
  <c r="N114" i="20"/>
  <c r="D30" i="60" s="1"/>
  <c r="N115" i="20"/>
  <c r="D31" i="60" s="1"/>
  <c r="N116" i="20"/>
  <c r="D32" i="60" s="1"/>
  <c r="N117" i="20"/>
  <c r="D33" i="60" s="1"/>
  <c r="N118" i="20"/>
  <c r="D34" i="60" s="1"/>
  <c r="N119" i="20"/>
  <c r="D35" i="60" s="1"/>
  <c r="N120" i="20"/>
  <c r="D36" i="60" s="1"/>
  <c r="N121" i="20"/>
  <c r="D37" i="60" s="1"/>
  <c r="N122" i="20"/>
  <c r="D38" i="60" s="1"/>
  <c r="N123" i="20"/>
  <c r="D39" i="60" s="1"/>
  <c r="N124" i="20"/>
  <c r="D40" i="60" s="1"/>
  <c r="N125" i="20"/>
  <c r="D41" i="60" s="1"/>
  <c r="N126" i="20"/>
  <c r="D42" i="60" s="1"/>
  <c r="N127" i="20"/>
  <c r="D43" i="60" s="1"/>
  <c r="N128" i="20"/>
  <c r="D44" i="60" s="1"/>
  <c r="N129" i="20"/>
  <c r="D45" i="60" s="1"/>
  <c r="N130" i="20"/>
  <c r="D46" i="60" s="1"/>
  <c r="N131" i="20"/>
  <c r="D47" i="60" s="1"/>
  <c r="N132" i="20"/>
  <c r="D48" i="60" s="1"/>
  <c r="N133" i="20"/>
  <c r="D49" i="60" s="1"/>
  <c r="N134" i="20"/>
  <c r="D50" i="60" s="1"/>
  <c r="N135" i="20"/>
  <c r="D51" i="60" s="1"/>
  <c r="N136" i="20"/>
  <c r="D52" i="60" s="1"/>
  <c r="N137" i="20"/>
  <c r="D53" i="60" s="1"/>
  <c r="N138" i="20"/>
  <c r="D54" i="60" s="1"/>
  <c r="N139" i="20"/>
  <c r="D55" i="60" s="1"/>
  <c r="N140" i="20"/>
  <c r="D56" i="60" s="1"/>
  <c r="N141" i="20"/>
  <c r="D57" i="60" s="1"/>
  <c r="N142" i="20"/>
  <c r="D58" i="60" s="1"/>
  <c r="N143" i="20"/>
  <c r="D75" i="60" s="1"/>
  <c r="N144" i="20"/>
  <c r="D60" i="60" s="1"/>
  <c r="N145" i="20"/>
  <c r="D61" i="60" s="1"/>
  <c r="N146" i="20"/>
  <c r="D62" i="60" s="1"/>
  <c r="N147" i="20"/>
  <c r="D63" i="60" s="1"/>
  <c r="N148" i="20"/>
  <c r="D64" i="60" s="1"/>
  <c r="N149" i="20"/>
  <c r="D65" i="60" s="1"/>
  <c r="N150" i="20"/>
  <c r="D66" i="60" s="1"/>
  <c r="N151" i="20"/>
  <c r="D67" i="60" s="1"/>
  <c r="N152" i="20"/>
  <c r="D68" i="60" s="1"/>
  <c r="N153" i="20"/>
  <c r="D69" i="60" s="1"/>
  <c r="N154" i="20"/>
  <c r="D70" i="60" s="1"/>
  <c r="N155" i="20"/>
  <c r="D71" i="60" s="1"/>
  <c r="N156" i="20"/>
  <c r="D72" i="60" s="1"/>
  <c r="N157" i="20"/>
  <c r="D73" i="60" s="1"/>
  <c r="N158" i="20"/>
  <c r="N159" i="20"/>
  <c r="N160" i="20"/>
  <c r="N161" i="20"/>
  <c r="N162" i="20"/>
  <c r="N163" i="20"/>
  <c r="N164" i="20"/>
  <c r="N165" i="20"/>
  <c r="N166" i="20"/>
  <c r="N167" i="20"/>
  <c r="N168" i="20"/>
  <c r="N169" i="20"/>
  <c r="N170" i="20"/>
  <c r="N171" i="20"/>
  <c r="N172" i="20"/>
  <c r="N173" i="20"/>
  <c r="N174" i="20"/>
  <c r="N175" i="20"/>
  <c r="N176" i="20"/>
  <c r="N177" i="20"/>
  <c r="N178" i="20"/>
  <c r="N95" i="20"/>
  <c r="D11" i="60" s="1"/>
  <c r="L96" i="20"/>
  <c r="C12" i="60" s="1"/>
  <c r="L97" i="20"/>
  <c r="C13" i="60" s="1"/>
  <c r="L98" i="20"/>
  <c r="C14" i="60" s="1"/>
  <c r="L99" i="20"/>
  <c r="C15" i="60" s="1"/>
  <c r="L100" i="20"/>
  <c r="C16" i="60" s="1"/>
  <c r="L101" i="20"/>
  <c r="C17" i="60" s="1"/>
  <c r="L102" i="20"/>
  <c r="C18" i="60" s="1"/>
  <c r="L103" i="20"/>
  <c r="C19" i="60" s="1"/>
  <c r="L104" i="20"/>
  <c r="C20" i="60" s="1"/>
  <c r="L105" i="20"/>
  <c r="C21" i="60" s="1"/>
  <c r="L106" i="20"/>
  <c r="C22" i="60" s="1"/>
  <c r="L107" i="20"/>
  <c r="C23" i="60" s="1"/>
  <c r="L108" i="20"/>
  <c r="C24" i="60" s="1"/>
  <c r="L109" i="20"/>
  <c r="C25" i="60" s="1"/>
  <c r="L110" i="20"/>
  <c r="C26" i="60" s="1"/>
  <c r="L111" i="20"/>
  <c r="C27" i="60" s="1"/>
  <c r="L112" i="20"/>
  <c r="C28" i="60" s="1"/>
  <c r="L113" i="20"/>
  <c r="C29" i="60" s="1"/>
  <c r="L114" i="20"/>
  <c r="C30" i="60" s="1"/>
  <c r="L115" i="20"/>
  <c r="C31" i="60" s="1"/>
  <c r="L116" i="20"/>
  <c r="C32" i="60" s="1"/>
  <c r="L117" i="20"/>
  <c r="C33" i="60" s="1"/>
  <c r="L118" i="20"/>
  <c r="C34" i="60" s="1"/>
  <c r="L119" i="20"/>
  <c r="C35" i="60" s="1"/>
  <c r="L120" i="20"/>
  <c r="C36" i="60" s="1"/>
  <c r="L121" i="20"/>
  <c r="C37" i="60" s="1"/>
  <c r="L122" i="20"/>
  <c r="C38" i="60" s="1"/>
  <c r="L123" i="20"/>
  <c r="C39" i="60" s="1"/>
  <c r="L124" i="20"/>
  <c r="C40" i="60" s="1"/>
  <c r="L125" i="20"/>
  <c r="C41" i="60" s="1"/>
  <c r="L126" i="20"/>
  <c r="C42" i="60" s="1"/>
  <c r="L127" i="20"/>
  <c r="C43" i="60" s="1"/>
  <c r="L128" i="20"/>
  <c r="C44" i="60" s="1"/>
  <c r="L129" i="20"/>
  <c r="C45" i="60" s="1"/>
  <c r="L130" i="20"/>
  <c r="C46" i="60" s="1"/>
  <c r="L131" i="20"/>
  <c r="C47" i="60" s="1"/>
  <c r="L132" i="20"/>
  <c r="C48" i="60" s="1"/>
  <c r="L133" i="20"/>
  <c r="C49" i="60" s="1"/>
  <c r="L134" i="20"/>
  <c r="C50" i="60" s="1"/>
  <c r="L135" i="20"/>
  <c r="C51" i="60" s="1"/>
  <c r="L136" i="20"/>
  <c r="C52" i="60" s="1"/>
  <c r="L137" i="20"/>
  <c r="C53" i="60" s="1"/>
  <c r="L138" i="20"/>
  <c r="C54" i="60" s="1"/>
  <c r="L139" i="20"/>
  <c r="C55" i="60" s="1"/>
  <c r="L140" i="20"/>
  <c r="C56" i="60" s="1"/>
  <c r="L141" i="20"/>
  <c r="C57" i="60" s="1"/>
  <c r="L142" i="20"/>
  <c r="C58" i="60" s="1"/>
  <c r="L143" i="20"/>
  <c r="C59" i="60" s="1"/>
  <c r="L144" i="20"/>
  <c r="C60" i="60" s="1"/>
  <c r="L145" i="20"/>
  <c r="C61" i="60" s="1"/>
  <c r="L146" i="20"/>
  <c r="C62" i="60" s="1"/>
  <c r="L147" i="20"/>
  <c r="C63" i="60" s="1"/>
  <c r="L148" i="20"/>
  <c r="C64" i="60" s="1"/>
  <c r="L149" i="20"/>
  <c r="C65" i="60" s="1"/>
  <c r="L150" i="20"/>
  <c r="C66" i="60" s="1"/>
  <c r="L151" i="20"/>
  <c r="C67" i="60" s="1"/>
  <c r="L152" i="20"/>
  <c r="C68" i="60" s="1"/>
  <c r="L153" i="20"/>
  <c r="C69" i="60" s="1"/>
  <c r="L154" i="20"/>
  <c r="C70" i="60" s="1"/>
  <c r="L155" i="20"/>
  <c r="C71" i="60" s="1"/>
  <c r="L156" i="20"/>
  <c r="C72" i="60" s="1"/>
  <c r="L157" i="20"/>
  <c r="C73" i="60" s="1"/>
  <c r="L158" i="20"/>
  <c r="L159" i="20"/>
  <c r="L160" i="20"/>
  <c r="L161" i="20"/>
  <c r="L162" i="20"/>
  <c r="L163" i="20"/>
  <c r="L164" i="20"/>
  <c r="L165" i="20"/>
  <c r="L166" i="20"/>
  <c r="L167" i="20"/>
  <c r="L168" i="20"/>
  <c r="L169" i="20"/>
  <c r="L170" i="20"/>
  <c r="L171" i="20"/>
  <c r="L172" i="20"/>
  <c r="L173" i="20"/>
  <c r="L174" i="20"/>
  <c r="L175" i="20"/>
  <c r="L176" i="20"/>
  <c r="L177" i="20"/>
  <c r="L178" i="20"/>
  <c r="L95" i="20"/>
  <c r="C11" i="60" s="1"/>
  <c r="O96" i="20"/>
  <c r="O97" i="20"/>
  <c r="O98" i="20"/>
  <c r="O99" i="20"/>
  <c r="O100" i="20"/>
  <c r="O101" i="20"/>
  <c r="O102" i="20"/>
  <c r="O103" i="20"/>
  <c r="O104" i="20"/>
  <c r="O105" i="20"/>
  <c r="O106" i="20"/>
  <c r="O107" i="20"/>
  <c r="O108" i="20"/>
  <c r="O109" i="20"/>
  <c r="O110" i="20"/>
  <c r="O111" i="20"/>
  <c r="O112" i="20"/>
  <c r="O113" i="20"/>
  <c r="O114" i="20"/>
  <c r="O115" i="20"/>
  <c r="O116" i="20"/>
  <c r="O117" i="20"/>
  <c r="O118" i="20"/>
  <c r="O119" i="20"/>
  <c r="O120" i="20"/>
  <c r="O121" i="20"/>
  <c r="O122" i="20"/>
  <c r="O123" i="20"/>
  <c r="O124" i="20"/>
  <c r="O125" i="20"/>
  <c r="O126" i="20"/>
  <c r="O127" i="20"/>
  <c r="O128" i="20"/>
  <c r="O129" i="20"/>
  <c r="O130" i="20"/>
  <c r="O131" i="20"/>
  <c r="O132" i="20"/>
  <c r="O133" i="20"/>
  <c r="O134" i="20"/>
  <c r="O135" i="20"/>
  <c r="O136" i="20"/>
  <c r="O137" i="20"/>
  <c r="O138" i="20"/>
  <c r="O139" i="20"/>
  <c r="O140" i="20"/>
  <c r="O141" i="20"/>
  <c r="O142" i="20"/>
  <c r="O143" i="20"/>
  <c r="O144" i="20"/>
  <c r="O145" i="20"/>
  <c r="O146" i="20"/>
  <c r="O147" i="20"/>
  <c r="O148" i="20"/>
  <c r="O149" i="20"/>
  <c r="O150" i="20"/>
  <c r="O151" i="20"/>
  <c r="O152" i="20"/>
  <c r="O153" i="20"/>
  <c r="O154" i="20"/>
  <c r="O155" i="20"/>
  <c r="O156" i="20"/>
  <c r="O157" i="20"/>
  <c r="O158" i="20"/>
  <c r="O159" i="20"/>
  <c r="O160" i="20"/>
  <c r="O161" i="20"/>
  <c r="O162" i="20"/>
  <c r="O163" i="20"/>
  <c r="O164" i="20"/>
  <c r="O165" i="20"/>
  <c r="O166" i="20"/>
  <c r="O167" i="20"/>
  <c r="O168" i="20"/>
  <c r="O169" i="20"/>
  <c r="O170" i="20"/>
  <c r="O171" i="20"/>
  <c r="O172" i="20"/>
  <c r="O173" i="20"/>
  <c r="O174" i="20"/>
  <c r="O175" i="20"/>
  <c r="O176" i="20"/>
  <c r="O177" i="20"/>
  <c r="O178" i="20"/>
  <c r="O95" i="20"/>
  <c r="M96" i="20"/>
  <c r="P96" i="20" s="1"/>
  <c r="M97" i="20"/>
  <c r="P97" i="20" s="1"/>
  <c r="M98" i="20"/>
  <c r="P98" i="20" s="1"/>
  <c r="M99" i="20"/>
  <c r="P99" i="20" s="1"/>
  <c r="M100" i="20"/>
  <c r="P100" i="20" s="1"/>
  <c r="M101" i="20"/>
  <c r="P101" i="20" s="1"/>
  <c r="M102" i="20"/>
  <c r="P102" i="20" s="1"/>
  <c r="M103" i="20"/>
  <c r="P103" i="20" s="1"/>
  <c r="M104" i="20"/>
  <c r="P104" i="20" s="1"/>
  <c r="M105" i="20"/>
  <c r="P105" i="20" s="1"/>
  <c r="M106" i="20"/>
  <c r="P106" i="20" s="1"/>
  <c r="M107" i="20"/>
  <c r="P107" i="20" s="1"/>
  <c r="M108" i="20"/>
  <c r="P108" i="20" s="1"/>
  <c r="M109" i="20"/>
  <c r="P109" i="20" s="1"/>
  <c r="M110" i="20"/>
  <c r="P110" i="20" s="1"/>
  <c r="M111" i="20"/>
  <c r="P111" i="20" s="1"/>
  <c r="M112" i="20"/>
  <c r="P112" i="20" s="1"/>
  <c r="M113" i="20"/>
  <c r="P113" i="20" s="1"/>
  <c r="M114" i="20"/>
  <c r="P114" i="20" s="1"/>
  <c r="M115" i="20"/>
  <c r="P115" i="20" s="1"/>
  <c r="M116" i="20"/>
  <c r="P116" i="20" s="1"/>
  <c r="M117" i="20"/>
  <c r="P117" i="20" s="1"/>
  <c r="M118" i="20"/>
  <c r="P118" i="20" s="1"/>
  <c r="M119" i="20"/>
  <c r="P119" i="20" s="1"/>
  <c r="M121" i="20"/>
  <c r="P121" i="20" s="1"/>
  <c r="M123" i="20"/>
  <c r="P123" i="20" s="1"/>
  <c r="M124" i="20"/>
  <c r="P124" i="20" s="1"/>
  <c r="M125" i="20"/>
  <c r="P125" i="20" s="1"/>
  <c r="M126" i="20"/>
  <c r="P126" i="20" s="1"/>
  <c r="M127" i="20"/>
  <c r="P127" i="20" s="1"/>
  <c r="M128" i="20"/>
  <c r="P128" i="20" s="1"/>
  <c r="M129" i="20"/>
  <c r="P129" i="20" s="1"/>
  <c r="M130" i="20"/>
  <c r="P130" i="20" s="1"/>
  <c r="M131" i="20"/>
  <c r="P131" i="20" s="1"/>
  <c r="M132" i="20"/>
  <c r="P132" i="20" s="1"/>
  <c r="M133" i="20"/>
  <c r="P133" i="20" s="1"/>
  <c r="M134" i="20"/>
  <c r="P134" i="20" s="1"/>
  <c r="M135" i="20"/>
  <c r="P135" i="20" s="1"/>
  <c r="M136" i="20"/>
  <c r="P136" i="20" s="1"/>
  <c r="M137" i="20"/>
  <c r="P137" i="20" s="1"/>
  <c r="M138" i="20"/>
  <c r="P138" i="20" s="1"/>
  <c r="M139" i="20"/>
  <c r="P139" i="20" s="1"/>
  <c r="M140" i="20"/>
  <c r="P140" i="20" s="1"/>
  <c r="M141" i="20"/>
  <c r="P141" i="20" s="1"/>
  <c r="M142" i="20"/>
  <c r="P142" i="20" s="1"/>
  <c r="M143" i="20"/>
  <c r="P143" i="20" s="1"/>
  <c r="M144" i="20"/>
  <c r="P144" i="20" s="1"/>
  <c r="M145" i="20"/>
  <c r="P145" i="20" s="1"/>
  <c r="M146" i="20"/>
  <c r="P146" i="20" s="1"/>
  <c r="M147" i="20"/>
  <c r="P147" i="20" s="1"/>
  <c r="M148" i="20"/>
  <c r="P148" i="20" s="1"/>
  <c r="M149" i="20"/>
  <c r="P149" i="20" s="1"/>
  <c r="M150" i="20"/>
  <c r="P150" i="20" s="1"/>
  <c r="M151" i="20"/>
  <c r="P151" i="20" s="1"/>
  <c r="M152" i="20"/>
  <c r="P152" i="20" s="1"/>
  <c r="M153" i="20"/>
  <c r="P153" i="20" s="1"/>
  <c r="M154" i="20"/>
  <c r="P154" i="20" s="1"/>
  <c r="M155" i="20"/>
  <c r="P155" i="20" s="1"/>
  <c r="M156" i="20"/>
  <c r="P156" i="20" s="1"/>
  <c r="M157" i="20"/>
  <c r="P157" i="20" s="1"/>
  <c r="M158" i="20"/>
  <c r="P158" i="20" s="1"/>
  <c r="M159" i="20"/>
  <c r="P159" i="20" s="1"/>
  <c r="M160" i="20"/>
  <c r="P160" i="20" s="1"/>
  <c r="M161" i="20"/>
  <c r="P161" i="20" s="1"/>
  <c r="M162" i="20"/>
  <c r="P162" i="20" s="1"/>
  <c r="M163" i="20"/>
  <c r="P163" i="20" s="1"/>
  <c r="M164" i="20"/>
  <c r="P164" i="20" s="1"/>
  <c r="M165" i="20"/>
  <c r="P165" i="20" s="1"/>
  <c r="M166" i="20"/>
  <c r="P166" i="20" s="1"/>
  <c r="M167" i="20"/>
  <c r="P167" i="20" s="1"/>
  <c r="M168" i="20"/>
  <c r="P168" i="20" s="1"/>
  <c r="M169" i="20"/>
  <c r="P169" i="20" s="1"/>
  <c r="M170" i="20"/>
  <c r="P170" i="20" s="1"/>
  <c r="M171" i="20"/>
  <c r="P171" i="20" s="1"/>
  <c r="M172" i="20"/>
  <c r="P172" i="20" s="1"/>
  <c r="M173" i="20"/>
  <c r="P173" i="20" s="1"/>
  <c r="M174" i="20"/>
  <c r="P174" i="20" s="1"/>
  <c r="M175" i="20"/>
  <c r="P175" i="20" s="1"/>
  <c r="M176" i="20"/>
  <c r="P176" i="20" s="1"/>
  <c r="M177" i="20"/>
  <c r="P177" i="20" s="1"/>
  <c r="M178" i="20"/>
  <c r="P178" i="20" s="1"/>
  <c r="M95" i="20"/>
  <c r="P95" i="20" s="1"/>
  <c r="BP82" i="3"/>
  <c r="BQ82" i="3"/>
  <c r="BR82" i="3"/>
  <c r="BS82" i="3"/>
  <c r="BT82" i="3"/>
  <c r="BU82" i="3"/>
  <c r="BV82" i="3"/>
  <c r="BW82" i="3"/>
  <c r="BX82" i="3"/>
  <c r="BY82" i="3"/>
  <c r="BZ82" i="3"/>
  <c r="CA82" i="3"/>
  <c r="CB82" i="3"/>
  <c r="CC82" i="3"/>
  <c r="CD82" i="3"/>
  <c r="CE82" i="3"/>
  <c r="CF82" i="3"/>
  <c r="CG82" i="3"/>
  <c r="CH82" i="3"/>
  <c r="CI82" i="3"/>
  <c r="CJ82" i="3"/>
  <c r="CK82" i="3"/>
  <c r="CL82" i="3"/>
  <c r="CM82" i="3"/>
  <c r="CN82" i="3"/>
  <c r="CO82" i="3"/>
  <c r="CP82" i="3"/>
  <c r="CQ82" i="3"/>
  <c r="CR82" i="3"/>
  <c r="CS82" i="3"/>
  <c r="CT82" i="3"/>
  <c r="CU82" i="3"/>
  <c r="CV82" i="3"/>
  <c r="CW82" i="3"/>
  <c r="CX82" i="3"/>
  <c r="CY82" i="3"/>
  <c r="CZ82" i="3"/>
  <c r="DA82" i="3"/>
  <c r="DB82" i="3"/>
  <c r="DC82" i="3"/>
  <c r="DD82" i="3"/>
  <c r="DE82" i="3"/>
  <c r="DF82" i="3"/>
  <c r="DG82" i="3"/>
  <c r="DH82" i="3"/>
  <c r="DI82" i="3"/>
  <c r="DJ82" i="3"/>
  <c r="DK82" i="3"/>
  <c r="DL82" i="3"/>
  <c r="DM82" i="3"/>
  <c r="DN82" i="3"/>
  <c r="DO82" i="3"/>
  <c r="DP82" i="3"/>
  <c r="DQ82" i="3"/>
  <c r="DR82" i="3"/>
  <c r="DS82" i="3"/>
  <c r="DT82" i="3"/>
  <c r="DU82" i="3"/>
  <c r="DV82" i="3"/>
  <c r="DW82" i="3"/>
  <c r="DX82" i="3"/>
  <c r="DY82" i="3"/>
  <c r="DZ82" i="3"/>
  <c r="EA82" i="3"/>
  <c r="EB82" i="3"/>
  <c r="BP83" i="3"/>
  <c r="BQ83" i="3"/>
  <c r="BR83" i="3"/>
  <c r="BS83" i="3"/>
  <c r="BT83" i="3"/>
  <c r="BU83" i="3"/>
  <c r="BV83" i="3"/>
  <c r="BW83" i="3"/>
  <c r="BX83" i="3"/>
  <c r="BY83" i="3"/>
  <c r="BZ83" i="3"/>
  <c r="CA83" i="3"/>
  <c r="CB83" i="3"/>
  <c r="CC83" i="3"/>
  <c r="CD83" i="3"/>
  <c r="CE83" i="3"/>
  <c r="CF83" i="3"/>
  <c r="CG83" i="3"/>
  <c r="CH83" i="3"/>
  <c r="CI83" i="3"/>
  <c r="CJ83" i="3"/>
  <c r="CK83" i="3"/>
  <c r="CL83" i="3"/>
  <c r="CM83" i="3"/>
  <c r="CN83" i="3"/>
  <c r="CO83" i="3"/>
  <c r="CP83" i="3"/>
  <c r="CQ83" i="3"/>
  <c r="CR83" i="3"/>
  <c r="CS83" i="3"/>
  <c r="CT83" i="3"/>
  <c r="CU83" i="3"/>
  <c r="CV83" i="3"/>
  <c r="CW83" i="3"/>
  <c r="CX83" i="3"/>
  <c r="CY83" i="3"/>
  <c r="CZ83" i="3"/>
  <c r="DA83" i="3"/>
  <c r="DB83" i="3"/>
  <c r="DC83" i="3"/>
  <c r="DD83" i="3"/>
  <c r="DE83" i="3"/>
  <c r="DF83" i="3"/>
  <c r="DG83" i="3"/>
  <c r="DH83" i="3"/>
  <c r="DI83" i="3"/>
  <c r="DJ83" i="3"/>
  <c r="DK83" i="3"/>
  <c r="DL83" i="3"/>
  <c r="DM83" i="3"/>
  <c r="DN83" i="3"/>
  <c r="DO83" i="3"/>
  <c r="DP83" i="3"/>
  <c r="DQ83" i="3"/>
  <c r="DR83" i="3"/>
  <c r="DS83" i="3"/>
  <c r="DT83" i="3"/>
  <c r="DU83" i="3"/>
  <c r="DV83" i="3"/>
  <c r="DW83" i="3"/>
  <c r="DX83" i="3"/>
  <c r="DY83" i="3"/>
  <c r="DZ83" i="3"/>
  <c r="EA83" i="3"/>
  <c r="EB83" i="3"/>
  <c r="BP84" i="3"/>
  <c r="BQ84" i="3"/>
  <c r="BR84" i="3"/>
  <c r="BS84" i="3"/>
  <c r="BT84" i="3"/>
  <c r="BU84" i="3"/>
  <c r="BV84" i="3"/>
  <c r="BW84" i="3"/>
  <c r="BX84" i="3"/>
  <c r="BY84" i="3"/>
  <c r="BZ84" i="3"/>
  <c r="CA84" i="3"/>
  <c r="CB84" i="3"/>
  <c r="CC84" i="3"/>
  <c r="CD84" i="3"/>
  <c r="CE84" i="3"/>
  <c r="CF84" i="3"/>
  <c r="CG84" i="3"/>
  <c r="CH84" i="3"/>
  <c r="CI84" i="3"/>
  <c r="CJ84" i="3"/>
  <c r="CK84" i="3"/>
  <c r="CL84" i="3"/>
  <c r="CM84" i="3"/>
  <c r="CN84" i="3"/>
  <c r="CO84" i="3"/>
  <c r="CP84" i="3"/>
  <c r="CQ84" i="3"/>
  <c r="CR84" i="3"/>
  <c r="CS84" i="3"/>
  <c r="CT84" i="3"/>
  <c r="CU84" i="3"/>
  <c r="CV84" i="3"/>
  <c r="CW84" i="3"/>
  <c r="CX84" i="3"/>
  <c r="CY84" i="3"/>
  <c r="CZ84" i="3"/>
  <c r="DA84" i="3"/>
  <c r="DB84" i="3"/>
  <c r="DC84" i="3"/>
  <c r="DD84" i="3"/>
  <c r="DE84" i="3"/>
  <c r="DF84" i="3"/>
  <c r="DG84" i="3"/>
  <c r="DH84" i="3"/>
  <c r="DI84" i="3"/>
  <c r="DJ84" i="3"/>
  <c r="DK84" i="3"/>
  <c r="DL84" i="3"/>
  <c r="DM84" i="3"/>
  <c r="DN84" i="3"/>
  <c r="DO84" i="3"/>
  <c r="DP84" i="3"/>
  <c r="DQ84" i="3"/>
  <c r="DR84" i="3"/>
  <c r="DS84" i="3"/>
  <c r="DT84" i="3"/>
  <c r="DU84" i="3"/>
  <c r="DV84" i="3"/>
  <c r="DW84" i="3"/>
  <c r="DX84" i="3"/>
  <c r="DY84" i="3"/>
  <c r="DZ84" i="3"/>
  <c r="EA84" i="3"/>
  <c r="EB84" i="3"/>
  <c r="BP85" i="3"/>
  <c r="BQ85" i="3"/>
  <c r="BR85" i="3"/>
  <c r="BS85" i="3"/>
  <c r="BT85" i="3"/>
  <c r="BU85" i="3"/>
  <c r="BV85" i="3"/>
  <c r="BW85" i="3"/>
  <c r="BX85" i="3"/>
  <c r="BY85" i="3"/>
  <c r="BZ85" i="3"/>
  <c r="CA85" i="3"/>
  <c r="CB85" i="3"/>
  <c r="CC85" i="3"/>
  <c r="CD85" i="3"/>
  <c r="CE85" i="3"/>
  <c r="CF85" i="3"/>
  <c r="CG85" i="3"/>
  <c r="CH85" i="3"/>
  <c r="CI85" i="3"/>
  <c r="CJ85" i="3"/>
  <c r="CK85" i="3"/>
  <c r="CL85" i="3"/>
  <c r="CM85" i="3"/>
  <c r="CN85" i="3"/>
  <c r="CO85" i="3"/>
  <c r="CP85" i="3"/>
  <c r="CQ85" i="3"/>
  <c r="CR85" i="3"/>
  <c r="CS85" i="3"/>
  <c r="CT85" i="3"/>
  <c r="CU85" i="3"/>
  <c r="CV85" i="3"/>
  <c r="CW85" i="3"/>
  <c r="CX85" i="3"/>
  <c r="CY85" i="3"/>
  <c r="CZ85" i="3"/>
  <c r="DA85" i="3"/>
  <c r="DB85" i="3"/>
  <c r="DC85" i="3"/>
  <c r="DD85" i="3"/>
  <c r="DE85" i="3"/>
  <c r="DF85" i="3"/>
  <c r="DG85" i="3"/>
  <c r="DH85" i="3"/>
  <c r="DI85" i="3"/>
  <c r="DJ85" i="3"/>
  <c r="DK85" i="3"/>
  <c r="DL85" i="3"/>
  <c r="DM85" i="3"/>
  <c r="DN85" i="3"/>
  <c r="DO85" i="3"/>
  <c r="DP85" i="3"/>
  <c r="DQ85" i="3"/>
  <c r="DR85" i="3"/>
  <c r="DS85" i="3"/>
  <c r="DT85" i="3"/>
  <c r="DU85" i="3"/>
  <c r="DV85" i="3"/>
  <c r="DW85" i="3"/>
  <c r="DX85" i="3"/>
  <c r="DY85" i="3"/>
  <c r="DZ85" i="3"/>
  <c r="EA85" i="3"/>
  <c r="EB85" i="3"/>
  <c r="BP86" i="3"/>
  <c r="BQ86" i="3"/>
  <c r="BR86" i="3"/>
  <c r="BS86" i="3"/>
  <c r="BT86" i="3"/>
  <c r="BU86" i="3"/>
  <c r="BV86" i="3"/>
  <c r="BW86" i="3"/>
  <c r="BX86" i="3"/>
  <c r="BY86" i="3"/>
  <c r="BZ86" i="3"/>
  <c r="CA86" i="3"/>
  <c r="CB86" i="3"/>
  <c r="CC86" i="3"/>
  <c r="CD86" i="3"/>
  <c r="CE86" i="3"/>
  <c r="CF86" i="3"/>
  <c r="CG86" i="3"/>
  <c r="CH86" i="3"/>
  <c r="CI86" i="3"/>
  <c r="CJ86" i="3"/>
  <c r="CK86" i="3"/>
  <c r="CL86" i="3"/>
  <c r="CM86" i="3"/>
  <c r="CN86" i="3"/>
  <c r="CO86" i="3"/>
  <c r="CP86" i="3"/>
  <c r="CQ86" i="3"/>
  <c r="CR86" i="3"/>
  <c r="CS86" i="3"/>
  <c r="CT86" i="3"/>
  <c r="CU86" i="3"/>
  <c r="CV86" i="3"/>
  <c r="CW86" i="3"/>
  <c r="CX86" i="3"/>
  <c r="CY86" i="3"/>
  <c r="CZ86" i="3"/>
  <c r="DA86" i="3"/>
  <c r="DB86" i="3"/>
  <c r="DC86" i="3"/>
  <c r="DD86" i="3"/>
  <c r="DE86" i="3"/>
  <c r="DF86" i="3"/>
  <c r="DG86" i="3"/>
  <c r="DH86" i="3"/>
  <c r="DI86" i="3"/>
  <c r="DJ86" i="3"/>
  <c r="DK86" i="3"/>
  <c r="DL86" i="3"/>
  <c r="DM86" i="3"/>
  <c r="DN86" i="3"/>
  <c r="DO86" i="3"/>
  <c r="DP86" i="3"/>
  <c r="DQ86" i="3"/>
  <c r="DR86" i="3"/>
  <c r="DS86" i="3"/>
  <c r="DT86" i="3"/>
  <c r="DU86" i="3"/>
  <c r="DV86" i="3"/>
  <c r="DW86" i="3"/>
  <c r="DX86" i="3"/>
  <c r="DY86" i="3"/>
  <c r="DZ86" i="3"/>
  <c r="EA86" i="3"/>
  <c r="EB86" i="3"/>
  <c r="BP87" i="3"/>
  <c r="BQ87" i="3"/>
  <c r="BR87" i="3"/>
  <c r="BS87" i="3"/>
  <c r="BT87" i="3"/>
  <c r="BU87" i="3"/>
  <c r="BV87" i="3"/>
  <c r="BW87" i="3"/>
  <c r="BX87" i="3"/>
  <c r="BY87" i="3"/>
  <c r="BZ87" i="3"/>
  <c r="CA87" i="3"/>
  <c r="CB87" i="3"/>
  <c r="CC87" i="3"/>
  <c r="CD87" i="3"/>
  <c r="CE87" i="3"/>
  <c r="CF87" i="3"/>
  <c r="CG87" i="3"/>
  <c r="CH87" i="3"/>
  <c r="CI87" i="3"/>
  <c r="CJ87" i="3"/>
  <c r="CK87" i="3"/>
  <c r="CL87" i="3"/>
  <c r="CM87" i="3"/>
  <c r="CN87" i="3"/>
  <c r="CO87" i="3"/>
  <c r="CP87" i="3"/>
  <c r="CQ87" i="3"/>
  <c r="CR87" i="3"/>
  <c r="CS87" i="3"/>
  <c r="CT87" i="3"/>
  <c r="CU87" i="3"/>
  <c r="CV87" i="3"/>
  <c r="CW87" i="3"/>
  <c r="CX87" i="3"/>
  <c r="CY87" i="3"/>
  <c r="CZ87" i="3"/>
  <c r="DA87" i="3"/>
  <c r="DB87" i="3"/>
  <c r="DC87" i="3"/>
  <c r="DD87" i="3"/>
  <c r="DE87" i="3"/>
  <c r="DF87" i="3"/>
  <c r="DG87" i="3"/>
  <c r="DH87" i="3"/>
  <c r="DI87" i="3"/>
  <c r="DJ87" i="3"/>
  <c r="DK87" i="3"/>
  <c r="DL87" i="3"/>
  <c r="DM87" i="3"/>
  <c r="DN87" i="3"/>
  <c r="DO87" i="3"/>
  <c r="DP87" i="3"/>
  <c r="DQ87" i="3"/>
  <c r="DR87" i="3"/>
  <c r="DS87" i="3"/>
  <c r="DT87" i="3"/>
  <c r="DU87" i="3"/>
  <c r="DV87" i="3"/>
  <c r="DW87" i="3"/>
  <c r="DX87" i="3"/>
  <c r="DY87" i="3"/>
  <c r="DZ87" i="3"/>
  <c r="EA87" i="3"/>
  <c r="EB87" i="3"/>
  <c r="BP88" i="3"/>
  <c r="BQ88" i="3"/>
  <c r="BR88" i="3"/>
  <c r="BS88" i="3"/>
  <c r="BT88" i="3"/>
  <c r="BU88" i="3"/>
  <c r="BV88" i="3"/>
  <c r="BW88" i="3"/>
  <c r="BX88" i="3"/>
  <c r="BY88" i="3"/>
  <c r="BZ88" i="3"/>
  <c r="CA88" i="3"/>
  <c r="CB88" i="3"/>
  <c r="CC88" i="3"/>
  <c r="CD88" i="3"/>
  <c r="CE88" i="3"/>
  <c r="CF88" i="3"/>
  <c r="CG88" i="3"/>
  <c r="CH88" i="3"/>
  <c r="CI88" i="3"/>
  <c r="CJ88" i="3"/>
  <c r="CK88" i="3"/>
  <c r="CL88" i="3"/>
  <c r="CM88" i="3"/>
  <c r="CN88" i="3"/>
  <c r="CO88" i="3"/>
  <c r="CP88" i="3"/>
  <c r="CQ88" i="3"/>
  <c r="CR88" i="3"/>
  <c r="CS88" i="3"/>
  <c r="CT88" i="3"/>
  <c r="CU88" i="3"/>
  <c r="CV88" i="3"/>
  <c r="CW88" i="3"/>
  <c r="CX88" i="3"/>
  <c r="CY88" i="3"/>
  <c r="CZ88" i="3"/>
  <c r="DA88" i="3"/>
  <c r="DB88" i="3"/>
  <c r="DC88" i="3"/>
  <c r="DD88" i="3"/>
  <c r="DE88" i="3"/>
  <c r="DF88" i="3"/>
  <c r="DG88" i="3"/>
  <c r="DH88" i="3"/>
  <c r="DI88" i="3"/>
  <c r="DJ88" i="3"/>
  <c r="DK88" i="3"/>
  <c r="DL88" i="3"/>
  <c r="DM88" i="3"/>
  <c r="DN88" i="3"/>
  <c r="DO88" i="3"/>
  <c r="DP88" i="3"/>
  <c r="DQ88" i="3"/>
  <c r="DR88" i="3"/>
  <c r="DS88" i="3"/>
  <c r="DT88" i="3"/>
  <c r="DU88" i="3"/>
  <c r="DV88" i="3"/>
  <c r="DW88" i="3"/>
  <c r="DX88" i="3"/>
  <c r="DY88" i="3"/>
  <c r="DZ88" i="3"/>
  <c r="EA88" i="3"/>
  <c r="EB88" i="3"/>
  <c r="BP89" i="3"/>
  <c r="BQ89" i="3"/>
  <c r="BR89" i="3"/>
  <c r="BS89" i="3"/>
  <c r="BT89" i="3"/>
  <c r="BU89" i="3"/>
  <c r="BV89" i="3"/>
  <c r="BW89" i="3"/>
  <c r="BX89" i="3"/>
  <c r="BY89" i="3"/>
  <c r="BZ89" i="3"/>
  <c r="CA89" i="3"/>
  <c r="CB89" i="3"/>
  <c r="CC89" i="3"/>
  <c r="CD89" i="3"/>
  <c r="CE89" i="3"/>
  <c r="CF89" i="3"/>
  <c r="CG89" i="3"/>
  <c r="CH89" i="3"/>
  <c r="CI89" i="3"/>
  <c r="CJ89" i="3"/>
  <c r="CK89" i="3"/>
  <c r="CL89" i="3"/>
  <c r="CM89" i="3"/>
  <c r="CN89" i="3"/>
  <c r="CO89" i="3"/>
  <c r="CP89" i="3"/>
  <c r="CQ89" i="3"/>
  <c r="CR89" i="3"/>
  <c r="CS89" i="3"/>
  <c r="CT89" i="3"/>
  <c r="CU89" i="3"/>
  <c r="CV89" i="3"/>
  <c r="CW89" i="3"/>
  <c r="CX89" i="3"/>
  <c r="CY89" i="3"/>
  <c r="CZ89" i="3"/>
  <c r="DA89" i="3"/>
  <c r="DB89" i="3"/>
  <c r="DC89" i="3"/>
  <c r="DD89" i="3"/>
  <c r="DE89" i="3"/>
  <c r="DF89" i="3"/>
  <c r="DG89" i="3"/>
  <c r="DH89" i="3"/>
  <c r="DI89" i="3"/>
  <c r="DJ89" i="3"/>
  <c r="DK89" i="3"/>
  <c r="DL89" i="3"/>
  <c r="DM89" i="3"/>
  <c r="DN89" i="3"/>
  <c r="DO89" i="3"/>
  <c r="DP89" i="3"/>
  <c r="DQ89" i="3"/>
  <c r="DR89" i="3"/>
  <c r="DS89" i="3"/>
  <c r="DT89" i="3"/>
  <c r="DU89" i="3"/>
  <c r="DV89" i="3"/>
  <c r="DW89" i="3"/>
  <c r="DX89" i="3"/>
  <c r="DY89" i="3"/>
  <c r="DZ89" i="3"/>
  <c r="EA89" i="3"/>
  <c r="EB89" i="3"/>
  <c r="BP90" i="3"/>
  <c r="BQ90" i="3"/>
  <c r="BR90" i="3"/>
  <c r="BS90" i="3"/>
  <c r="BT90" i="3"/>
  <c r="BU90" i="3"/>
  <c r="BV90" i="3"/>
  <c r="BW90" i="3"/>
  <c r="BX90" i="3"/>
  <c r="BY90" i="3"/>
  <c r="BZ90" i="3"/>
  <c r="CA90" i="3"/>
  <c r="CB90" i="3"/>
  <c r="CC90" i="3"/>
  <c r="CD90" i="3"/>
  <c r="CE90" i="3"/>
  <c r="CF90" i="3"/>
  <c r="CG90" i="3"/>
  <c r="CH90" i="3"/>
  <c r="CI90" i="3"/>
  <c r="CJ90" i="3"/>
  <c r="CK90" i="3"/>
  <c r="CL90" i="3"/>
  <c r="CM90" i="3"/>
  <c r="CN90" i="3"/>
  <c r="CO90" i="3"/>
  <c r="CP90" i="3"/>
  <c r="CQ90" i="3"/>
  <c r="CR90" i="3"/>
  <c r="CS90" i="3"/>
  <c r="CT90" i="3"/>
  <c r="CU90" i="3"/>
  <c r="CV90" i="3"/>
  <c r="CW90" i="3"/>
  <c r="CX90" i="3"/>
  <c r="CY90" i="3"/>
  <c r="CZ90" i="3"/>
  <c r="DA90" i="3"/>
  <c r="DB90" i="3"/>
  <c r="DC90" i="3"/>
  <c r="DD90" i="3"/>
  <c r="DE90" i="3"/>
  <c r="DF90" i="3"/>
  <c r="DG90" i="3"/>
  <c r="DH90" i="3"/>
  <c r="DI90" i="3"/>
  <c r="DJ90" i="3"/>
  <c r="DK90" i="3"/>
  <c r="DL90" i="3"/>
  <c r="DM90" i="3"/>
  <c r="DN90" i="3"/>
  <c r="DO90" i="3"/>
  <c r="DP90" i="3"/>
  <c r="DQ90" i="3"/>
  <c r="DR90" i="3"/>
  <c r="DS90" i="3"/>
  <c r="DT90" i="3"/>
  <c r="DU90" i="3"/>
  <c r="DV90" i="3"/>
  <c r="DW90" i="3"/>
  <c r="DX90" i="3"/>
  <c r="DY90" i="3"/>
  <c r="DZ90" i="3"/>
  <c r="EA90" i="3"/>
  <c r="EB90" i="3"/>
  <c r="BP91" i="3"/>
  <c r="BQ91" i="3"/>
  <c r="BR91" i="3"/>
  <c r="BS91" i="3"/>
  <c r="BT91" i="3"/>
  <c r="BU91" i="3"/>
  <c r="BV91" i="3"/>
  <c r="BW91" i="3"/>
  <c r="BX91" i="3"/>
  <c r="BY91" i="3"/>
  <c r="BZ91" i="3"/>
  <c r="CA91" i="3"/>
  <c r="CB91" i="3"/>
  <c r="CC91" i="3"/>
  <c r="CD91" i="3"/>
  <c r="CE91" i="3"/>
  <c r="CF91" i="3"/>
  <c r="CG91" i="3"/>
  <c r="CH91" i="3"/>
  <c r="CI91" i="3"/>
  <c r="CJ91" i="3"/>
  <c r="CK91" i="3"/>
  <c r="CL91" i="3"/>
  <c r="CM91" i="3"/>
  <c r="CN91" i="3"/>
  <c r="CO91" i="3"/>
  <c r="CP91" i="3"/>
  <c r="CQ91" i="3"/>
  <c r="CR91" i="3"/>
  <c r="CS91" i="3"/>
  <c r="CT91" i="3"/>
  <c r="CU91" i="3"/>
  <c r="CV91" i="3"/>
  <c r="CW91" i="3"/>
  <c r="CX91" i="3"/>
  <c r="CY91" i="3"/>
  <c r="CZ91" i="3"/>
  <c r="DA91" i="3"/>
  <c r="DB91" i="3"/>
  <c r="DC91" i="3"/>
  <c r="DD91" i="3"/>
  <c r="DE91" i="3"/>
  <c r="DF91" i="3"/>
  <c r="DG91" i="3"/>
  <c r="DH91" i="3"/>
  <c r="DI91" i="3"/>
  <c r="DJ91" i="3"/>
  <c r="DK91" i="3"/>
  <c r="DL91" i="3"/>
  <c r="DM91" i="3"/>
  <c r="DN91" i="3"/>
  <c r="DO91" i="3"/>
  <c r="DP91" i="3"/>
  <c r="DQ91" i="3"/>
  <c r="DR91" i="3"/>
  <c r="DS91" i="3"/>
  <c r="DT91" i="3"/>
  <c r="DU91" i="3"/>
  <c r="DV91" i="3"/>
  <c r="DW91" i="3"/>
  <c r="DX91" i="3"/>
  <c r="DY91" i="3"/>
  <c r="DZ91" i="3"/>
  <c r="EA91" i="3"/>
  <c r="EB91" i="3"/>
  <c r="BP92" i="3"/>
  <c r="BQ92" i="3"/>
  <c r="BR92" i="3"/>
  <c r="BS92" i="3"/>
  <c r="BT92" i="3"/>
  <c r="BU92" i="3"/>
  <c r="BV92" i="3"/>
  <c r="BW92" i="3"/>
  <c r="BX92" i="3"/>
  <c r="BY92" i="3"/>
  <c r="BZ92" i="3"/>
  <c r="CA92" i="3"/>
  <c r="CB92" i="3"/>
  <c r="CC92" i="3"/>
  <c r="CD92" i="3"/>
  <c r="CE92" i="3"/>
  <c r="CF92" i="3"/>
  <c r="CG92" i="3"/>
  <c r="CH92" i="3"/>
  <c r="CI92" i="3"/>
  <c r="CJ92" i="3"/>
  <c r="CK92" i="3"/>
  <c r="CL92" i="3"/>
  <c r="CM92" i="3"/>
  <c r="CN92" i="3"/>
  <c r="CO92" i="3"/>
  <c r="CP92" i="3"/>
  <c r="CQ92" i="3"/>
  <c r="CR92" i="3"/>
  <c r="CS92" i="3"/>
  <c r="CT92" i="3"/>
  <c r="CU92" i="3"/>
  <c r="CV92" i="3"/>
  <c r="CW92" i="3"/>
  <c r="CX92" i="3"/>
  <c r="CY92" i="3"/>
  <c r="CZ92" i="3"/>
  <c r="DA92" i="3"/>
  <c r="DB92" i="3"/>
  <c r="DC92" i="3"/>
  <c r="DD92" i="3"/>
  <c r="DE92" i="3"/>
  <c r="DF92" i="3"/>
  <c r="DG92" i="3"/>
  <c r="DH92" i="3"/>
  <c r="DI92" i="3"/>
  <c r="DJ92" i="3"/>
  <c r="DK92" i="3"/>
  <c r="DL92" i="3"/>
  <c r="DM92" i="3"/>
  <c r="DN92" i="3"/>
  <c r="DO92" i="3"/>
  <c r="DP92" i="3"/>
  <c r="DQ92" i="3"/>
  <c r="DR92" i="3"/>
  <c r="DS92" i="3"/>
  <c r="DT92" i="3"/>
  <c r="DU92" i="3"/>
  <c r="DV92" i="3"/>
  <c r="DW92" i="3"/>
  <c r="DX92" i="3"/>
  <c r="DY92" i="3"/>
  <c r="DZ92" i="3"/>
  <c r="EA92" i="3"/>
  <c r="EB92" i="3"/>
  <c r="BP93" i="3"/>
  <c r="BQ93" i="3"/>
  <c r="BR93" i="3"/>
  <c r="BS93" i="3"/>
  <c r="BT93" i="3"/>
  <c r="BU93" i="3"/>
  <c r="BV93" i="3"/>
  <c r="BW93" i="3"/>
  <c r="BX93" i="3"/>
  <c r="BY93" i="3"/>
  <c r="BZ93" i="3"/>
  <c r="CA93" i="3"/>
  <c r="CB93" i="3"/>
  <c r="CC93" i="3"/>
  <c r="CD93" i="3"/>
  <c r="CE93" i="3"/>
  <c r="CF93" i="3"/>
  <c r="CG93" i="3"/>
  <c r="CH93" i="3"/>
  <c r="CI93" i="3"/>
  <c r="CJ93" i="3"/>
  <c r="CK93" i="3"/>
  <c r="CL93" i="3"/>
  <c r="CM93" i="3"/>
  <c r="CN93" i="3"/>
  <c r="CO93" i="3"/>
  <c r="CP93" i="3"/>
  <c r="CQ93" i="3"/>
  <c r="CR93" i="3"/>
  <c r="CS93" i="3"/>
  <c r="CT93" i="3"/>
  <c r="CU93" i="3"/>
  <c r="CV93" i="3"/>
  <c r="CW93" i="3"/>
  <c r="CX93" i="3"/>
  <c r="CY93" i="3"/>
  <c r="CZ93" i="3"/>
  <c r="DA93" i="3"/>
  <c r="DB93" i="3"/>
  <c r="DC93" i="3"/>
  <c r="DD93" i="3"/>
  <c r="DE93" i="3"/>
  <c r="DF93" i="3"/>
  <c r="DG93" i="3"/>
  <c r="DH93" i="3"/>
  <c r="DI93" i="3"/>
  <c r="DJ93" i="3"/>
  <c r="DK93" i="3"/>
  <c r="DL93" i="3"/>
  <c r="DM93" i="3"/>
  <c r="DN93" i="3"/>
  <c r="DO93" i="3"/>
  <c r="DP93" i="3"/>
  <c r="DQ93" i="3"/>
  <c r="DR93" i="3"/>
  <c r="DS93" i="3"/>
  <c r="DT93" i="3"/>
  <c r="DU93" i="3"/>
  <c r="DV93" i="3"/>
  <c r="DW93" i="3"/>
  <c r="DX93" i="3"/>
  <c r="DY93" i="3"/>
  <c r="DZ93" i="3"/>
  <c r="EA93" i="3"/>
  <c r="EB93" i="3"/>
  <c r="BP94" i="3"/>
  <c r="BQ94" i="3"/>
  <c r="BR94" i="3"/>
  <c r="BS94" i="3"/>
  <c r="BT94" i="3"/>
  <c r="BU94" i="3"/>
  <c r="BV94" i="3"/>
  <c r="BW94" i="3"/>
  <c r="BX94" i="3"/>
  <c r="BY94" i="3"/>
  <c r="BZ94" i="3"/>
  <c r="CA94" i="3"/>
  <c r="CB94" i="3"/>
  <c r="CC94" i="3"/>
  <c r="CD94" i="3"/>
  <c r="CE94" i="3"/>
  <c r="CF94" i="3"/>
  <c r="CG94" i="3"/>
  <c r="CH94" i="3"/>
  <c r="CI94" i="3"/>
  <c r="CJ94" i="3"/>
  <c r="CK94" i="3"/>
  <c r="CL94" i="3"/>
  <c r="CM94" i="3"/>
  <c r="CN94" i="3"/>
  <c r="CO94" i="3"/>
  <c r="CP94" i="3"/>
  <c r="CQ94" i="3"/>
  <c r="CR94" i="3"/>
  <c r="CS94" i="3"/>
  <c r="CT94" i="3"/>
  <c r="CU94" i="3"/>
  <c r="CV94" i="3"/>
  <c r="CW94" i="3"/>
  <c r="CX94" i="3"/>
  <c r="CY94" i="3"/>
  <c r="CZ94" i="3"/>
  <c r="DA94" i="3"/>
  <c r="DB94" i="3"/>
  <c r="DC94" i="3"/>
  <c r="DD94" i="3"/>
  <c r="DE94" i="3"/>
  <c r="DF94" i="3"/>
  <c r="DG94" i="3"/>
  <c r="DH94" i="3"/>
  <c r="DI94" i="3"/>
  <c r="DJ94" i="3"/>
  <c r="DK94" i="3"/>
  <c r="DL94" i="3"/>
  <c r="DM94" i="3"/>
  <c r="DN94" i="3"/>
  <c r="DO94" i="3"/>
  <c r="DP94" i="3"/>
  <c r="DQ94" i="3"/>
  <c r="DR94" i="3"/>
  <c r="DS94" i="3"/>
  <c r="DT94" i="3"/>
  <c r="DU94" i="3"/>
  <c r="DV94" i="3"/>
  <c r="DW94" i="3"/>
  <c r="DX94" i="3"/>
  <c r="DY94" i="3"/>
  <c r="DZ94" i="3"/>
  <c r="EA94" i="3"/>
  <c r="EB94" i="3"/>
  <c r="BP95" i="3"/>
  <c r="BQ95" i="3"/>
  <c r="BR95" i="3"/>
  <c r="BS95" i="3"/>
  <c r="BT95" i="3"/>
  <c r="BU95" i="3"/>
  <c r="BV95" i="3"/>
  <c r="BW95" i="3"/>
  <c r="BX95" i="3"/>
  <c r="BY95" i="3"/>
  <c r="BZ95" i="3"/>
  <c r="CA95" i="3"/>
  <c r="CB95" i="3"/>
  <c r="CC95" i="3"/>
  <c r="CD95" i="3"/>
  <c r="CE95" i="3"/>
  <c r="CF95" i="3"/>
  <c r="CG95" i="3"/>
  <c r="CH95" i="3"/>
  <c r="CI95" i="3"/>
  <c r="CJ95" i="3"/>
  <c r="CK95" i="3"/>
  <c r="CL95" i="3"/>
  <c r="CM95" i="3"/>
  <c r="CN95" i="3"/>
  <c r="CO95" i="3"/>
  <c r="CP95" i="3"/>
  <c r="CQ95" i="3"/>
  <c r="CR95" i="3"/>
  <c r="CS95" i="3"/>
  <c r="CT95" i="3"/>
  <c r="CU95" i="3"/>
  <c r="CV95" i="3"/>
  <c r="CW95" i="3"/>
  <c r="CX95" i="3"/>
  <c r="CY95" i="3"/>
  <c r="CZ95" i="3"/>
  <c r="DA95" i="3"/>
  <c r="DB95" i="3"/>
  <c r="DC95" i="3"/>
  <c r="DD95" i="3"/>
  <c r="DE95" i="3"/>
  <c r="DF95" i="3"/>
  <c r="DG95" i="3"/>
  <c r="DH95" i="3"/>
  <c r="DI95" i="3"/>
  <c r="DJ95" i="3"/>
  <c r="DK95" i="3"/>
  <c r="DL95" i="3"/>
  <c r="DM95" i="3"/>
  <c r="DN95" i="3"/>
  <c r="DO95" i="3"/>
  <c r="DP95" i="3"/>
  <c r="DQ95" i="3"/>
  <c r="DR95" i="3"/>
  <c r="DS95" i="3"/>
  <c r="DT95" i="3"/>
  <c r="DU95" i="3"/>
  <c r="DV95" i="3"/>
  <c r="DW95" i="3"/>
  <c r="DX95" i="3"/>
  <c r="DY95" i="3"/>
  <c r="DZ95" i="3"/>
  <c r="EA95" i="3"/>
  <c r="EB95" i="3"/>
  <c r="BP96" i="3"/>
  <c r="BQ96" i="3"/>
  <c r="BR96" i="3"/>
  <c r="BS96" i="3"/>
  <c r="BT96" i="3"/>
  <c r="BU96" i="3"/>
  <c r="BV96" i="3"/>
  <c r="BW96" i="3"/>
  <c r="BX96" i="3"/>
  <c r="BY96" i="3"/>
  <c r="BZ96" i="3"/>
  <c r="CA96" i="3"/>
  <c r="CB96" i="3"/>
  <c r="CC96" i="3"/>
  <c r="CD96" i="3"/>
  <c r="CE96" i="3"/>
  <c r="CF96" i="3"/>
  <c r="CG96" i="3"/>
  <c r="CH96" i="3"/>
  <c r="CI96" i="3"/>
  <c r="CJ96" i="3"/>
  <c r="CK96" i="3"/>
  <c r="CL96" i="3"/>
  <c r="CM96" i="3"/>
  <c r="CN96" i="3"/>
  <c r="CO96" i="3"/>
  <c r="CP96" i="3"/>
  <c r="CQ96" i="3"/>
  <c r="CR96" i="3"/>
  <c r="CS96" i="3"/>
  <c r="CT96" i="3"/>
  <c r="CU96" i="3"/>
  <c r="CV96" i="3"/>
  <c r="CW96" i="3"/>
  <c r="CX96" i="3"/>
  <c r="CY96" i="3"/>
  <c r="CZ96" i="3"/>
  <c r="DA96" i="3"/>
  <c r="DB96" i="3"/>
  <c r="DC96" i="3"/>
  <c r="DD96" i="3"/>
  <c r="DE96" i="3"/>
  <c r="DF96" i="3"/>
  <c r="DG96" i="3"/>
  <c r="DH96" i="3"/>
  <c r="DI96" i="3"/>
  <c r="DJ96" i="3"/>
  <c r="DK96" i="3"/>
  <c r="DL96" i="3"/>
  <c r="DM96" i="3"/>
  <c r="DN96" i="3"/>
  <c r="DO96" i="3"/>
  <c r="DP96" i="3"/>
  <c r="DQ96" i="3"/>
  <c r="DR96" i="3"/>
  <c r="DS96" i="3"/>
  <c r="DT96" i="3"/>
  <c r="DU96" i="3"/>
  <c r="DV96" i="3"/>
  <c r="DW96" i="3"/>
  <c r="DX96" i="3"/>
  <c r="DY96" i="3"/>
  <c r="DZ96" i="3"/>
  <c r="EA96" i="3"/>
  <c r="EB96" i="3"/>
  <c r="BP97" i="3"/>
  <c r="BQ97" i="3"/>
  <c r="BR97" i="3"/>
  <c r="BS97" i="3"/>
  <c r="BT97" i="3"/>
  <c r="BU97" i="3"/>
  <c r="BV97" i="3"/>
  <c r="BW97" i="3"/>
  <c r="BX97" i="3"/>
  <c r="BY97" i="3"/>
  <c r="BZ97" i="3"/>
  <c r="CA97" i="3"/>
  <c r="CB97" i="3"/>
  <c r="CC97" i="3"/>
  <c r="CD97" i="3"/>
  <c r="CE97" i="3"/>
  <c r="CF97" i="3"/>
  <c r="CG97" i="3"/>
  <c r="CH97" i="3"/>
  <c r="CI97" i="3"/>
  <c r="CJ97" i="3"/>
  <c r="CK97" i="3"/>
  <c r="CL97" i="3"/>
  <c r="CM97" i="3"/>
  <c r="CN97" i="3"/>
  <c r="CO97" i="3"/>
  <c r="CP97" i="3"/>
  <c r="CQ97" i="3"/>
  <c r="CR97" i="3"/>
  <c r="CS97" i="3"/>
  <c r="CT97" i="3"/>
  <c r="CU97" i="3"/>
  <c r="CV97" i="3"/>
  <c r="CW97" i="3"/>
  <c r="CX97" i="3"/>
  <c r="CY97" i="3"/>
  <c r="CZ97" i="3"/>
  <c r="DA97" i="3"/>
  <c r="DB97" i="3"/>
  <c r="DC97" i="3"/>
  <c r="DD97" i="3"/>
  <c r="DE97" i="3"/>
  <c r="DF97" i="3"/>
  <c r="DG97" i="3"/>
  <c r="DH97" i="3"/>
  <c r="DI97" i="3"/>
  <c r="DJ97" i="3"/>
  <c r="DK97" i="3"/>
  <c r="DL97" i="3"/>
  <c r="DM97" i="3"/>
  <c r="DN97" i="3"/>
  <c r="DO97" i="3"/>
  <c r="DP97" i="3"/>
  <c r="DQ97" i="3"/>
  <c r="DR97" i="3"/>
  <c r="DS97" i="3"/>
  <c r="DT97" i="3"/>
  <c r="DU97" i="3"/>
  <c r="DV97" i="3"/>
  <c r="DW97" i="3"/>
  <c r="DX97" i="3"/>
  <c r="DY97" i="3"/>
  <c r="DZ97" i="3"/>
  <c r="EA97" i="3"/>
  <c r="EB97" i="3"/>
  <c r="BP98" i="3"/>
  <c r="BQ98" i="3"/>
  <c r="BR98" i="3"/>
  <c r="BS98" i="3"/>
  <c r="BT98" i="3"/>
  <c r="BU98" i="3"/>
  <c r="BV98" i="3"/>
  <c r="BW98" i="3"/>
  <c r="BX98" i="3"/>
  <c r="BY98" i="3"/>
  <c r="BZ98" i="3"/>
  <c r="CA98" i="3"/>
  <c r="CB98" i="3"/>
  <c r="CC98" i="3"/>
  <c r="CD98" i="3"/>
  <c r="CE98" i="3"/>
  <c r="CF98" i="3"/>
  <c r="CG98" i="3"/>
  <c r="CH98" i="3"/>
  <c r="CI98" i="3"/>
  <c r="CJ98" i="3"/>
  <c r="CK98" i="3"/>
  <c r="CL98" i="3"/>
  <c r="CM98" i="3"/>
  <c r="CN98" i="3"/>
  <c r="CO98" i="3"/>
  <c r="CP98" i="3"/>
  <c r="CQ98" i="3"/>
  <c r="CR98" i="3"/>
  <c r="CS98" i="3"/>
  <c r="CT98" i="3"/>
  <c r="CU98" i="3"/>
  <c r="CV98" i="3"/>
  <c r="CW98" i="3"/>
  <c r="CX98" i="3"/>
  <c r="CY98" i="3"/>
  <c r="CZ98" i="3"/>
  <c r="DA98" i="3"/>
  <c r="DB98" i="3"/>
  <c r="DC98" i="3"/>
  <c r="DD98" i="3"/>
  <c r="DE98" i="3"/>
  <c r="DF98" i="3"/>
  <c r="DG98" i="3"/>
  <c r="DH98" i="3"/>
  <c r="DI98" i="3"/>
  <c r="DJ98" i="3"/>
  <c r="DK98" i="3"/>
  <c r="DL98" i="3"/>
  <c r="DM98" i="3"/>
  <c r="DN98" i="3"/>
  <c r="DO98" i="3"/>
  <c r="DP98" i="3"/>
  <c r="DQ98" i="3"/>
  <c r="DR98" i="3"/>
  <c r="DS98" i="3"/>
  <c r="DT98" i="3"/>
  <c r="DU98" i="3"/>
  <c r="DV98" i="3"/>
  <c r="DW98" i="3"/>
  <c r="DX98" i="3"/>
  <c r="DY98" i="3"/>
  <c r="DZ98" i="3"/>
  <c r="EA98" i="3"/>
  <c r="EB98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CI99" i="3"/>
  <c r="CJ99" i="3"/>
  <c r="CK99" i="3"/>
  <c r="CL99" i="3"/>
  <c r="CM99" i="3"/>
  <c r="CN99" i="3"/>
  <c r="CO99" i="3"/>
  <c r="CP99" i="3"/>
  <c r="CQ99" i="3"/>
  <c r="CR99" i="3"/>
  <c r="CS99" i="3"/>
  <c r="CT99" i="3"/>
  <c r="CU99" i="3"/>
  <c r="CV99" i="3"/>
  <c r="CW99" i="3"/>
  <c r="CX99" i="3"/>
  <c r="CY99" i="3"/>
  <c r="CZ99" i="3"/>
  <c r="DA99" i="3"/>
  <c r="DB99" i="3"/>
  <c r="DC99" i="3"/>
  <c r="DD99" i="3"/>
  <c r="DE99" i="3"/>
  <c r="DF99" i="3"/>
  <c r="DG99" i="3"/>
  <c r="DH99" i="3"/>
  <c r="DI99" i="3"/>
  <c r="DJ99" i="3"/>
  <c r="DK99" i="3"/>
  <c r="DL99" i="3"/>
  <c r="DM99" i="3"/>
  <c r="DN99" i="3"/>
  <c r="DO99" i="3"/>
  <c r="DP99" i="3"/>
  <c r="DQ99" i="3"/>
  <c r="DR99" i="3"/>
  <c r="DS99" i="3"/>
  <c r="DT99" i="3"/>
  <c r="DU99" i="3"/>
  <c r="DV99" i="3"/>
  <c r="DW99" i="3"/>
  <c r="DX99" i="3"/>
  <c r="DY99" i="3"/>
  <c r="DZ99" i="3"/>
  <c r="EA99" i="3"/>
  <c r="EB99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CI100" i="3"/>
  <c r="CJ100" i="3"/>
  <c r="CK100" i="3"/>
  <c r="CL100" i="3"/>
  <c r="CM100" i="3"/>
  <c r="CN100" i="3"/>
  <c r="CO100" i="3"/>
  <c r="CP100" i="3"/>
  <c r="CQ100" i="3"/>
  <c r="CR100" i="3"/>
  <c r="CS100" i="3"/>
  <c r="CT100" i="3"/>
  <c r="CU100" i="3"/>
  <c r="CV100" i="3"/>
  <c r="CW100" i="3"/>
  <c r="CX100" i="3"/>
  <c r="CY100" i="3"/>
  <c r="CZ100" i="3"/>
  <c r="DA100" i="3"/>
  <c r="DB100" i="3"/>
  <c r="DC100" i="3"/>
  <c r="DD100" i="3"/>
  <c r="DE100" i="3"/>
  <c r="DF100" i="3"/>
  <c r="DG100" i="3"/>
  <c r="DH100" i="3"/>
  <c r="DI100" i="3"/>
  <c r="DJ100" i="3"/>
  <c r="DK100" i="3"/>
  <c r="DL100" i="3"/>
  <c r="DM100" i="3"/>
  <c r="DN100" i="3"/>
  <c r="DO100" i="3"/>
  <c r="DP100" i="3"/>
  <c r="DQ100" i="3"/>
  <c r="DR100" i="3"/>
  <c r="DS100" i="3"/>
  <c r="DT100" i="3"/>
  <c r="DU100" i="3"/>
  <c r="DV100" i="3"/>
  <c r="DW100" i="3"/>
  <c r="DX100" i="3"/>
  <c r="DY100" i="3"/>
  <c r="DZ100" i="3"/>
  <c r="EA100" i="3"/>
  <c r="EB100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CI101" i="3"/>
  <c r="CJ101" i="3"/>
  <c r="CK101" i="3"/>
  <c r="CL101" i="3"/>
  <c r="CM101" i="3"/>
  <c r="CN101" i="3"/>
  <c r="CO101" i="3"/>
  <c r="CP101" i="3"/>
  <c r="CQ101" i="3"/>
  <c r="CR101" i="3"/>
  <c r="CS101" i="3"/>
  <c r="CT101" i="3"/>
  <c r="CU101" i="3"/>
  <c r="CV101" i="3"/>
  <c r="CW101" i="3"/>
  <c r="CX101" i="3"/>
  <c r="CY101" i="3"/>
  <c r="CZ101" i="3"/>
  <c r="DA101" i="3"/>
  <c r="DB101" i="3"/>
  <c r="DC101" i="3"/>
  <c r="DD101" i="3"/>
  <c r="DE101" i="3"/>
  <c r="DF101" i="3"/>
  <c r="DG101" i="3"/>
  <c r="DH101" i="3"/>
  <c r="DI101" i="3"/>
  <c r="DJ101" i="3"/>
  <c r="DK101" i="3"/>
  <c r="DL101" i="3"/>
  <c r="DM101" i="3"/>
  <c r="DN101" i="3"/>
  <c r="DO101" i="3"/>
  <c r="DP101" i="3"/>
  <c r="DQ101" i="3"/>
  <c r="DR101" i="3"/>
  <c r="DS101" i="3"/>
  <c r="DT101" i="3"/>
  <c r="DU101" i="3"/>
  <c r="DV101" i="3"/>
  <c r="DW101" i="3"/>
  <c r="DX101" i="3"/>
  <c r="DY101" i="3"/>
  <c r="DZ101" i="3"/>
  <c r="EA101" i="3"/>
  <c r="EB101" i="3"/>
  <c r="BP102" i="3"/>
  <c r="BQ102" i="3"/>
  <c r="BR102" i="3"/>
  <c r="BS102" i="3"/>
  <c r="BT102" i="3"/>
  <c r="BU102" i="3"/>
  <c r="BV102" i="3"/>
  <c r="BW102" i="3"/>
  <c r="BX102" i="3"/>
  <c r="BY102" i="3"/>
  <c r="BZ102" i="3"/>
  <c r="CA102" i="3"/>
  <c r="CB102" i="3"/>
  <c r="CC102" i="3"/>
  <c r="CD102" i="3"/>
  <c r="CE102" i="3"/>
  <c r="CF102" i="3"/>
  <c r="CG102" i="3"/>
  <c r="CH102" i="3"/>
  <c r="CI102" i="3"/>
  <c r="CJ102" i="3"/>
  <c r="CK102" i="3"/>
  <c r="CL102" i="3"/>
  <c r="CM102" i="3"/>
  <c r="CN102" i="3"/>
  <c r="CO102" i="3"/>
  <c r="CP102" i="3"/>
  <c r="CQ102" i="3"/>
  <c r="CR102" i="3"/>
  <c r="CS102" i="3"/>
  <c r="CT102" i="3"/>
  <c r="CU102" i="3"/>
  <c r="CV102" i="3"/>
  <c r="CW102" i="3"/>
  <c r="CX102" i="3"/>
  <c r="CY102" i="3"/>
  <c r="CZ102" i="3"/>
  <c r="DA102" i="3"/>
  <c r="DB102" i="3"/>
  <c r="DC102" i="3"/>
  <c r="DD102" i="3"/>
  <c r="DE102" i="3"/>
  <c r="DF102" i="3"/>
  <c r="DG102" i="3"/>
  <c r="DH102" i="3"/>
  <c r="DI102" i="3"/>
  <c r="DJ102" i="3"/>
  <c r="DK102" i="3"/>
  <c r="DL102" i="3"/>
  <c r="DM102" i="3"/>
  <c r="DN102" i="3"/>
  <c r="DO102" i="3"/>
  <c r="DP102" i="3"/>
  <c r="DQ102" i="3"/>
  <c r="DR102" i="3"/>
  <c r="DS102" i="3"/>
  <c r="DT102" i="3"/>
  <c r="DU102" i="3"/>
  <c r="DV102" i="3"/>
  <c r="DW102" i="3"/>
  <c r="DX102" i="3"/>
  <c r="DY102" i="3"/>
  <c r="DZ102" i="3"/>
  <c r="EA102" i="3"/>
  <c r="EB102" i="3"/>
  <c r="BP103" i="3"/>
  <c r="BQ103" i="3"/>
  <c r="BR103" i="3"/>
  <c r="BS103" i="3"/>
  <c r="BT103" i="3"/>
  <c r="BU103" i="3"/>
  <c r="BV103" i="3"/>
  <c r="BW103" i="3"/>
  <c r="BX103" i="3"/>
  <c r="BY103" i="3"/>
  <c r="BZ103" i="3"/>
  <c r="CA103" i="3"/>
  <c r="CB103" i="3"/>
  <c r="CC103" i="3"/>
  <c r="CD103" i="3"/>
  <c r="CE103" i="3"/>
  <c r="CF103" i="3"/>
  <c r="CG103" i="3"/>
  <c r="CH103" i="3"/>
  <c r="CI103" i="3"/>
  <c r="CJ103" i="3"/>
  <c r="CK103" i="3"/>
  <c r="CL103" i="3"/>
  <c r="CM103" i="3"/>
  <c r="CN103" i="3"/>
  <c r="CO103" i="3"/>
  <c r="CP103" i="3"/>
  <c r="CQ103" i="3"/>
  <c r="CR103" i="3"/>
  <c r="CS103" i="3"/>
  <c r="CT103" i="3"/>
  <c r="CU103" i="3"/>
  <c r="CV103" i="3"/>
  <c r="CW103" i="3"/>
  <c r="CX103" i="3"/>
  <c r="CY103" i="3"/>
  <c r="CZ103" i="3"/>
  <c r="DA103" i="3"/>
  <c r="DB103" i="3"/>
  <c r="DC103" i="3"/>
  <c r="DD103" i="3"/>
  <c r="DE103" i="3"/>
  <c r="DF103" i="3"/>
  <c r="DG103" i="3"/>
  <c r="DH103" i="3"/>
  <c r="DI103" i="3"/>
  <c r="DJ103" i="3"/>
  <c r="DK103" i="3"/>
  <c r="DL103" i="3"/>
  <c r="DM103" i="3"/>
  <c r="DN103" i="3"/>
  <c r="DO103" i="3"/>
  <c r="DP103" i="3"/>
  <c r="DQ103" i="3"/>
  <c r="DR103" i="3"/>
  <c r="DS103" i="3"/>
  <c r="DT103" i="3"/>
  <c r="DU103" i="3"/>
  <c r="DV103" i="3"/>
  <c r="DW103" i="3"/>
  <c r="DX103" i="3"/>
  <c r="DY103" i="3"/>
  <c r="DZ103" i="3"/>
  <c r="EA103" i="3"/>
  <c r="EB103" i="3"/>
  <c r="BP104" i="3"/>
  <c r="BQ104" i="3"/>
  <c r="BR104" i="3"/>
  <c r="BS104" i="3"/>
  <c r="BT104" i="3"/>
  <c r="BU104" i="3"/>
  <c r="BV104" i="3"/>
  <c r="BW104" i="3"/>
  <c r="BX104" i="3"/>
  <c r="BY104" i="3"/>
  <c r="BZ104" i="3"/>
  <c r="CA104" i="3"/>
  <c r="CB104" i="3"/>
  <c r="CC104" i="3"/>
  <c r="CD104" i="3"/>
  <c r="CE104" i="3"/>
  <c r="CF104" i="3"/>
  <c r="CG104" i="3"/>
  <c r="CH104" i="3"/>
  <c r="CI104" i="3"/>
  <c r="CJ104" i="3"/>
  <c r="CK104" i="3"/>
  <c r="CL104" i="3"/>
  <c r="CM104" i="3"/>
  <c r="CN104" i="3"/>
  <c r="CO104" i="3"/>
  <c r="CP104" i="3"/>
  <c r="CQ104" i="3"/>
  <c r="CR104" i="3"/>
  <c r="CS104" i="3"/>
  <c r="CT104" i="3"/>
  <c r="CU104" i="3"/>
  <c r="CV104" i="3"/>
  <c r="CW104" i="3"/>
  <c r="CX104" i="3"/>
  <c r="CY104" i="3"/>
  <c r="CZ104" i="3"/>
  <c r="DA104" i="3"/>
  <c r="DB104" i="3"/>
  <c r="DC104" i="3"/>
  <c r="DD104" i="3"/>
  <c r="DE104" i="3"/>
  <c r="DF104" i="3"/>
  <c r="DG104" i="3"/>
  <c r="DH104" i="3"/>
  <c r="DI104" i="3"/>
  <c r="DJ104" i="3"/>
  <c r="DK104" i="3"/>
  <c r="DL104" i="3"/>
  <c r="DM104" i="3"/>
  <c r="DN104" i="3"/>
  <c r="DO104" i="3"/>
  <c r="DP104" i="3"/>
  <c r="DQ104" i="3"/>
  <c r="DR104" i="3"/>
  <c r="DS104" i="3"/>
  <c r="DT104" i="3"/>
  <c r="DU104" i="3"/>
  <c r="DV104" i="3"/>
  <c r="DW104" i="3"/>
  <c r="DX104" i="3"/>
  <c r="DY104" i="3"/>
  <c r="DZ104" i="3"/>
  <c r="EA104" i="3"/>
  <c r="EB104" i="3"/>
  <c r="BP105" i="3"/>
  <c r="BQ105" i="3"/>
  <c r="BR105" i="3"/>
  <c r="BS105" i="3"/>
  <c r="BT105" i="3"/>
  <c r="BU105" i="3"/>
  <c r="BV105" i="3"/>
  <c r="BW105" i="3"/>
  <c r="BX105" i="3"/>
  <c r="BY105" i="3"/>
  <c r="BZ105" i="3"/>
  <c r="CA105" i="3"/>
  <c r="CB105" i="3"/>
  <c r="CC105" i="3"/>
  <c r="CD105" i="3"/>
  <c r="CE105" i="3"/>
  <c r="CF105" i="3"/>
  <c r="CG105" i="3"/>
  <c r="CH105" i="3"/>
  <c r="CI105" i="3"/>
  <c r="CJ105" i="3"/>
  <c r="CK105" i="3"/>
  <c r="CL105" i="3"/>
  <c r="CM105" i="3"/>
  <c r="CN105" i="3"/>
  <c r="CO105" i="3"/>
  <c r="CP105" i="3"/>
  <c r="CQ105" i="3"/>
  <c r="CR105" i="3"/>
  <c r="CS105" i="3"/>
  <c r="CT105" i="3"/>
  <c r="CU105" i="3"/>
  <c r="CV105" i="3"/>
  <c r="CW105" i="3"/>
  <c r="CX105" i="3"/>
  <c r="CY105" i="3"/>
  <c r="CZ105" i="3"/>
  <c r="DA105" i="3"/>
  <c r="DB105" i="3"/>
  <c r="DC105" i="3"/>
  <c r="DD105" i="3"/>
  <c r="DE105" i="3"/>
  <c r="DF105" i="3"/>
  <c r="DG105" i="3"/>
  <c r="DH105" i="3"/>
  <c r="DI105" i="3"/>
  <c r="DJ105" i="3"/>
  <c r="DK105" i="3"/>
  <c r="DL105" i="3"/>
  <c r="DM105" i="3"/>
  <c r="DN105" i="3"/>
  <c r="DO105" i="3"/>
  <c r="DP105" i="3"/>
  <c r="DQ105" i="3"/>
  <c r="DR105" i="3"/>
  <c r="DS105" i="3"/>
  <c r="DT105" i="3"/>
  <c r="DU105" i="3"/>
  <c r="DV105" i="3"/>
  <c r="DW105" i="3"/>
  <c r="DX105" i="3"/>
  <c r="DY105" i="3"/>
  <c r="DZ105" i="3"/>
  <c r="EA105" i="3"/>
  <c r="EB105" i="3"/>
  <c r="BP106" i="3"/>
  <c r="BQ106" i="3"/>
  <c r="BR106" i="3"/>
  <c r="BS106" i="3"/>
  <c r="BT106" i="3"/>
  <c r="BU106" i="3"/>
  <c r="BV106" i="3"/>
  <c r="BW106" i="3"/>
  <c r="BX106" i="3"/>
  <c r="BY106" i="3"/>
  <c r="BZ106" i="3"/>
  <c r="CA106" i="3"/>
  <c r="CB106" i="3"/>
  <c r="CC106" i="3"/>
  <c r="CD106" i="3"/>
  <c r="CE106" i="3"/>
  <c r="CF106" i="3"/>
  <c r="CG106" i="3"/>
  <c r="CH106" i="3"/>
  <c r="CI106" i="3"/>
  <c r="CJ106" i="3"/>
  <c r="CK106" i="3"/>
  <c r="CL106" i="3"/>
  <c r="CM106" i="3"/>
  <c r="CN106" i="3"/>
  <c r="CO106" i="3"/>
  <c r="CP106" i="3"/>
  <c r="CQ106" i="3"/>
  <c r="CR106" i="3"/>
  <c r="CS106" i="3"/>
  <c r="CT106" i="3"/>
  <c r="CU106" i="3"/>
  <c r="CV106" i="3"/>
  <c r="CW106" i="3"/>
  <c r="CX106" i="3"/>
  <c r="CY106" i="3"/>
  <c r="CZ106" i="3"/>
  <c r="DA106" i="3"/>
  <c r="DB106" i="3"/>
  <c r="DC106" i="3"/>
  <c r="DD106" i="3"/>
  <c r="DE106" i="3"/>
  <c r="DF106" i="3"/>
  <c r="DG106" i="3"/>
  <c r="DH106" i="3"/>
  <c r="DI106" i="3"/>
  <c r="DJ106" i="3"/>
  <c r="DK106" i="3"/>
  <c r="DL106" i="3"/>
  <c r="DM106" i="3"/>
  <c r="DN106" i="3"/>
  <c r="DO106" i="3"/>
  <c r="DP106" i="3"/>
  <c r="DQ106" i="3"/>
  <c r="DR106" i="3"/>
  <c r="DS106" i="3"/>
  <c r="DT106" i="3"/>
  <c r="DU106" i="3"/>
  <c r="DV106" i="3"/>
  <c r="DW106" i="3"/>
  <c r="DX106" i="3"/>
  <c r="DY106" i="3"/>
  <c r="DZ106" i="3"/>
  <c r="EA106" i="3"/>
  <c r="EB106" i="3"/>
  <c r="BP107" i="3"/>
  <c r="BQ107" i="3"/>
  <c r="BR107" i="3"/>
  <c r="BS107" i="3"/>
  <c r="BT107" i="3"/>
  <c r="BU107" i="3"/>
  <c r="BV107" i="3"/>
  <c r="BW107" i="3"/>
  <c r="BX107" i="3"/>
  <c r="BY107" i="3"/>
  <c r="BZ107" i="3"/>
  <c r="CA107" i="3"/>
  <c r="CB107" i="3"/>
  <c r="CC107" i="3"/>
  <c r="CD107" i="3"/>
  <c r="CE107" i="3"/>
  <c r="CF107" i="3"/>
  <c r="CG107" i="3"/>
  <c r="CH107" i="3"/>
  <c r="CI107" i="3"/>
  <c r="CJ107" i="3"/>
  <c r="CK107" i="3"/>
  <c r="CL107" i="3"/>
  <c r="CM107" i="3"/>
  <c r="CN107" i="3"/>
  <c r="CO107" i="3"/>
  <c r="CP107" i="3"/>
  <c r="CQ107" i="3"/>
  <c r="CR107" i="3"/>
  <c r="CS107" i="3"/>
  <c r="CT107" i="3"/>
  <c r="CU107" i="3"/>
  <c r="CV107" i="3"/>
  <c r="CW107" i="3"/>
  <c r="CX107" i="3"/>
  <c r="CY107" i="3"/>
  <c r="CZ107" i="3"/>
  <c r="DA107" i="3"/>
  <c r="DB107" i="3"/>
  <c r="DC107" i="3"/>
  <c r="DD107" i="3"/>
  <c r="DE107" i="3"/>
  <c r="DF107" i="3"/>
  <c r="DG107" i="3"/>
  <c r="DH107" i="3"/>
  <c r="DI107" i="3"/>
  <c r="DJ107" i="3"/>
  <c r="DK107" i="3"/>
  <c r="DL107" i="3"/>
  <c r="DM107" i="3"/>
  <c r="DN107" i="3"/>
  <c r="DO107" i="3"/>
  <c r="DP107" i="3"/>
  <c r="DQ107" i="3"/>
  <c r="DR107" i="3"/>
  <c r="DS107" i="3"/>
  <c r="DT107" i="3"/>
  <c r="DU107" i="3"/>
  <c r="DV107" i="3"/>
  <c r="DW107" i="3"/>
  <c r="DX107" i="3"/>
  <c r="DY107" i="3"/>
  <c r="DZ107" i="3"/>
  <c r="EA107" i="3"/>
  <c r="EB107" i="3"/>
  <c r="BP108" i="3"/>
  <c r="BQ108" i="3"/>
  <c r="BR108" i="3"/>
  <c r="BS108" i="3"/>
  <c r="BT108" i="3"/>
  <c r="BU108" i="3"/>
  <c r="BV108" i="3"/>
  <c r="BW108" i="3"/>
  <c r="BX108" i="3"/>
  <c r="BY108" i="3"/>
  <c r="BZ108" i="3"/>
  <c r="CA108" i="3"/>
  <c r="CB108" i="3"/>
  <c r="CC108" i="3"/>
  <c r="CD108" i="3"/>
  <c r="CE108" i="3"/>
  <c r="CF108" i="3"/>
  <c r="CG108" i="3"/>
  <c r="CH108" i="3"/>
  <c r="CI108" i="3"/>
  <c r="CJ108" i="3"/>
  <c r="CK108" i="3"/>
  <c r="CL108" i="3"/>
  <c r="CM108" i="3"/>
  <c r="CN108" i="3"/>
  <c r="CO108" i="3"/>
  <c r="CP108" i="3"/>
  <c r="CQ108" i="3"/>
  <c r="CR108" i="3"/>
  <c r="CS108" i="3"/>
  <c r="CT108" i="3"/>
  <c r="CU108" i="3"/>
  <c r="CV108" i="3"/>
  <c r="CW108" i="3"/>
  <c r="CX108" i="3"/>
  <c r="CY108" i="3"/>
  <c r="CZ108" i="3"/>
  <c r="DA108" i="3"/>
  <c r="DB108" i="3"/>
  <c r="DC108" i="3"/>
  <c r="DD108" i="3"/>
  <c r="DE108" i="3"/>
  <c r="DF108" i="3"/>
  <c r="DG108" i="3"/>
  <c r="DH108" i="3"/>
  <c r="DI108" i="3"/>
  <c r="DJ108" i="3"/>
  <c r="DK108" i="3"/>
  <c r="DL108" i="3"/>
  <c r="DM108" i="3"/>
  <c r="DN108" i="3"/>
  <c r="DO108" i="3"/>
  <c r="DP108" i="3"/>
  <c r="DQ108" i="3"/>
  <c r="DR108" i="3"/>
  <c r="DS108" i="3"/>
  <c r="DT108" i="3"/>
  <c r="DU108" i="3"/>
  <c r="DV108" i="3"/>
  <c r="DW108" i="3"/>
  <c r="DX108" i="3"/>
  <c r="DY108" i="3"/>
  <c r="DZ108" i="3"/>
  <c r="EA108" i="3"/>
  <c r="EB108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CI109" i="3"/>
  <c r="CJ109" i="3"/>
  <c r="CK109" i="3"/>
  <c r="CL109" i="3"/>
  <c r="CM109" i="3"/>
  <c r="CN109" i="3"/>
  <c r="CO109" i="3"/>
  <c r="CP109" i="3"/>
  <c r="CQ109" i="3"/>
  <c r="CR109" i="3"/>
  <c r="CS109" i="3"/>
  <c r="CT109" i="3"/>
  <c r="CU109" i="3"/>
  <c r="CV109" i="3"/>
  <c r="CW109" i="3"/>
  <c r="CX109" i="3"/>
  <c r="CY109" i="3"/>
  <c r="CZ109" i="3"/>
  <c r="DA109" i="3"/>
  <c r="DB109" i="3"/>
  <c r="DC109" i="3"/>
  <c r="DD109" i="3"/>
  <c r="DE109" i="3"/>
  <c r="DF109" i="3"/>
  <c r="DG109" i="3"/>
  <c r="DH109" i="3"/>
  <c r="DI109" i="3"/>
  <c r="DJ109" i="3"/>
  <c r="DK109" i="3"/>
  <c r="DL109" i="3"/>
  <c r="DM109" i="3"/>
  <c r="DN109" i="3"/>
  <c r="DO109" i="3"/>
  <c r="DP109" i="3"/>
  <c r="DQ109" i="3"/>
  <c r="DR109" i="3"/>
  <c r="DS109" i="3"/>
  <c r="DT109" i="3"/>
  <c r="DU109" i="3"/>
  <c r="DV109" i="3"/>
  <c r="DW109" i="3"/>
  <c r="DX109" i="3"/>
  <c r="DY109" i="3"/>
  <c r="DZ109" i="3"/>
  <c r="EA109" i="3"/>
  <c r="EB109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CI110" i="3"/>
  <c r="CJ110" i="3"/>
  <c r="CK110" i="3"/>
  <c r="CL110" i="3"/>
  <c r="CM110" i="3"/>
  <c r="CN110" i="3"/>
  <c r="CO110" i="3"/>
  <c r="CP110" i="3"/>
  <c r="CQ110" i="3"/>
  <c r="CR110" i="3"/>
  <c r="CS110" i="3"/>
  <c r="CT110" i="3"/>
  <c r="CU110" i="3"/>
  <c r="CV110" i="3"/>
  <c r="CW110" i="3"/>
  <c r="CX110" i="3"/>
  <c r="CY110" i="3"/>
  <c r="CZ110" i="3"/>
  <c r="DA110" i="3"/>
  <c r="DB110" i="3"/>
  <c r="DC110" i="3"/>
  <c r="DD110" i="3"/>
  <c r="DE110" i="3"/>
  <c r="DF110" i="3"/>
  <c r="DG110" i="3"/>
  <c r="DH110" i="3"/>
  <c r="DI110" i="3"/>
  <c r="DJ110" i="3"/>
  <c r="DK110" i="3"/>
  <c r="DL110" i="3"/>
  <c r="DM110" i="3"/>
  <c r="DN110" i="3"/>
  <c r="DO110" i="3"/>
  <c r="DP110" i="3"/>
  <c r="DQ110" i="3"/>
  <c r="DR110" i="3"/>
  <c r="DS110" i="3"/>
  <c r="DT110" i="3"/>
  <c r="DU110" i="3"/>
  <c r="DV110" i="3"/>
  <c r="DW110" i="3"/>
  <c r="DX110" i="3"/>
  <c r="DY110" i="3"/>
  <c r="DZ110" i="3"/>
  <c r="EA110" i="3"/>
  <c r="EB110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CI111" i="3"/>
  <c r="CJ111" i="3"/>
  <c r="CK111" i="3"/>
  <c r="CL111" i="3"/>
  <c r="CM111" i="3"/>
  <c r="CN111" i="3"/>
  <c r="CO111" i="3"/>
  <c r="CP111" i="3"/>
  <c r="CQ111" i="3"/>
  <c r="CR111" i="3"/>
  <c r="CS111" i="3"/>
  <c r="CT111" i="3"/>
  <c r="CU111" i="3"/>
  <c r="CV111" i="3"/>
  <c r="CW111" i="3"/>
  <c r="CX111" i="3"/>
  <c r="CY111" i="3"/>
  <c r="CZ111" i="3"/>
  <c r="DA111" i="3"/>
  <c r="DB111" i="3"/>
  <c r="DC111" i="3"/>
  <c r="DD111" i="3"/>
  <c r="DE111" i="3"/>
  <c r="DF111" i="3"/>
  <c r="DG111" i="3"/>
  <c r="DH111" i="3"/>
  <c r="DI111" i="3"/>
  <c r="DJ111" i="3"/>
  <c r="DK111" i="3"/>
  <c r="DL111" i="3"/>
  <c r="DM111" i="3"/>
  <c r="DN111" i="3"/>
  <c r="DO111" i="3"/>
  <c r="DP111" i="3"/>
  <c r="DQ111" i="3"/>
  <c r="DR111" i="3"/>
  <c r="DS111" i="3"/>
  <c r="DT111" i="3"/>
  <c r="DU111" i="3"/>
  <c r="DV111" i="3"/>
  <c r="DW111" i="3"/>
  <c r="DX111" i="3"/>
  <c r="DY111" i="3"/>
  <c r="DZ111" i="3"/>
  <c r="EA111" i="3"/>
  <c r="EB111" i="3"/>
  <c r="BP112" i="3"/>
  <c r="BQ112" i="3"/>
  <c r="BR112" i="3"/>
  <c r="BS112" i="3"/>
  <c r="BT112" i="3"/>
  <c r="BU112" i="3"/>
  <c r="BV112" i="3"/>
  <c r="BW112" i="3"/>
  <c r="BX112" i="3"/>
  <c r="BY112" i="3"/>
  <c r="BZ112" i="3"/>
  <c r="CA112" i="3"/>
  <c r="CB112" i="3"/>
  <c r="CC112" i="3"/>
  <c r="CD112" i="3"/>
  <c r="CE112" i="3"/>
  <c r="CF112" i="3"/>
  <c r="CG112" i="3"/>
  <c r="CH112" i="3"/>
  <c r="CI112" i="3"/>
  <c r="CJ112" i="3"/>
  <c r="CK112" i="3"/>
  <c r="CL112" i="3"/>
  <c r="CM112" i="3"/>
  <c r="CN112" i="3"/>
  <c r="CO112" i="3"/>
  <c r="CP112" i="3"/>
  <c r="CQ112" i="3"/>
  <c r="CR112" i="3"/>
  <c r="CS112" i="3"/>
  <c r="CT112" i="3"/>
  <c r="CU112" i="3"/>
  <c r="CV112" i="3"/>
  <c r="CW112" i="3"/>
  <c r="CX112" i="3"/>
  <c r="CY112" i="3"/>
  <c r="CZ112" i="3"/>
  <c r="DA112" i="3"/>
  <c r="DB112" i="3"/>
  <c r="DC112" i="3"/>
  <c r="DD112" i="3"/>
  <c r="DE112" i="3"/>
  <c r="DF112" i="3"/>
  <c r="DG112" i="3"/>
  <c r="DH112" i="3"/>
  <c r="DI112" i="3"/>
  <c r="DJ112" i="3"/>
  <c r="DK112" i="3"/>
  <c r="DL112" i="3"/>
  <c r="DM112" i="3"/>
  <c r="DN112" i="3"/>
  <c r="DO112" i="3"/>
  <c r="DP112" i="3"/>
  <c r="DQ112" i="3"/>
  <c r="DR112" i="3"/>
  <c r="DS112" i="3"/>
  <c r="DT112" i="3"/>
  <c r="DU112" i="3"/>
  <c r="DV112" i="3"/>
  <c r="DW112" i="3"/>
  <c r="DX112" i="3"/>
  <c r="DY112" i="3"/>
  <c r="DZ112" i="3"/>
  <c r="EA112" i="3"/>
  <c r="EB112" i="3"/>
  <c r="BP113" i="3"/>
  <c r="BQ113" i="3"/>
  <c r="BR113" i="3"/>
  <c r="BS113" i="3"/>
  <c r="BT113" i="3"/>
  <c r="BU113" i="3"/>
  <c r="BV113" i="3"/>
  <c r="BW113" i="3"/>
  <c r="BX113" i="3"/>
  <c r="BY113" i="3"/>
  <c r="BZ113" i="3"/>
  <c r="CA113" i="3"/>
  <c r="CB113" i="3"/>
  <c r="CC113" i="3"/>
  <c r="CD113" i="3"/>
  <c r="CE113" i="3"/>
  <c r="CF113" i="3"/>
  <c r="CG113" i="3"/>
  <c r="CH113" i="3"/>
  <c r="CI113" i="3"/>
  <c r="CJ113" i="3"/>
  <c r="CK113" i="3"/>
  <c r="CL113" i="3"/>
  <c r="CM113" i="3"/>
  <c r="CN113" i="3"/>
  <c r="CO113" i="3"/>
  <c r="CP113" i="3"/>
  <c r="CQ113" i="3"/>
  <c r="CR113" i="3"/>
  <c r="CS113" i="3"/>
  <c r="CT113" i="3"/>
  <c r="CU113" i="3"/>
  <c r="CV113" i="3"/>
  <c r="CW113" i="3"/>
  <c r="CX113" i="3"/>
  <c r="CY113" i="3"/>
  <c r="CZ113" i="3"/>
  <c r="DA113" i="3"/>
  <c r="DB113" i="3"/>
  <c r="DC113" i="3"/>
  <c r="DD113" i="3"/>
  <c r="DE113" i="3"/>
  <c r="DF113" i="3"/>
  <c r="DG113" i="3"/>
  <c r="DH113" i="3"/>
  <c r="DI113" i="3"/>
  <c r="DJ113" i="3"/>
  <c r="DK113" i="3"/>
  <c r="DL113" i="3"/>
  <c r="DM113" i="3"/>
  <c r="DN113" i="3"/>
  <c r="DO113" i="3"/>
  <c r="DP113" i="3"/>
  <c r="DQ113" i="3"/>
  <c r="DR113" i="3"/>
  <c r="DS113" i="3"/>
  <c r="DT113" i="3"/>
  <c r="DU113" i="3"/>
  <c r="DV113" i="3"/>
  <c r="DW113" i="3"/>
  <c r="DX113" i="3"/>
  <c r="DY113" i="3"/>
  <c r="DZ113" i="3"/>
  <c r="EA113" i="3"/>
  <c r="EB113" i="3"/>
  <c r="BP114" i="3"/>
  <c r="BQ114" i="3"/>
  <c r="BR114" i="3"/>
  <c r="BS114" i="3"/>
  <c r="BT114" i="3"/>
  <c r="BU114" i="3"/>
  <c r="BV114" i="3"/>
  <c r="BW114" i="3"/>
  <c r="BX114" i="3"/>
  <c r="BY114" i="3"/>
  <c r="BZ114" i="3"/>
  <c r="CA114" i="3"/>
  <c r="CB114" i="3"/>
  <c r="CC114" i="3"/>
  <c r="CD114" i="3"/>
  <c r="CE114" i="3"/>
  <c r="CF114" i="3"/>
  <c r="CG114" i="3"/>
  <c r="CH114" i="3"/>
  <c r="CI114" i="3"/>
  <c r="CJ114" i="3"/>
  <c r="CK114" i="3"/>
  <c r="CL114" i="3"/>
  <c r="CM114" i="3"/>
  <c r="CN114" i="3"/>
  <c r="CO114" i="3"/>
  <c r="CP114" i="3"/>
  <c r="CQ114" i="3"/>
  <c r="CR114" i="3"/>
  <c r="CS114" i="3"/>
  <c r="CT114" i="3"/>
  <c r="CU114" i="3"/>
  <c r="CV114" i="3"/>
  <c r="CW114" i="3"/>
  <c r="CX114" i="3"/>
  <c r="CY114" i="3"/>
  <c r="CZ114" i="3"/>
  <c r="DA114" i="3"/>
  <c r="DB114" i="3"/>
  <c r="DC114" i="3"/>
  <c r="DD114" i="3"/>
  <c r="DE114" i="3"/>
  <c r="DF114" i="3"/>
  <c r="DG114" i="3"/>
  <c r="DH114" i="3"/>
  <c r="DI114" i="3"/>
  <c r="DJ114" i="3"/>
  <c r="DK114" i="3"/>
  <c r="DL114" i="3"/>
  <c r="DM114" i="3"/>
  <c r="DN114" i="3"/>
  <c r="DO114" i="3"/>
  <c r="DP114" i="3"/>
  <c r="DQ114" i="3"/>
  <c r="DR114" i="3"/>
  <c r="DS114" i="3"/>
  <c r="DT114" i="3"/>
  <c r="DU114" i="3"/>
  <c r="DV114" i="3"/>
  <c r="DW114" i="3"/>
  <c r="DX114" i="3"/>
  <c r="DY114" i="3"/>
  <c r="DZ114" i="3"/>
  <c r="EA114" i="3"/>
  <c r="EB114" i="3"/>
  <c r="BP115" i="3"/>
  <c r="BQ115" i="3"/>
  <c r="BR115" i="3"/>
  <c r="BS115" i="3"/>
  <c r="BT115" i="3"/>
  <c r="BU115" i="3"/>
  <c r="BV115" i="3"/>
  <c r="BW115" i="3"/>
  <c r="BX115" i="3"/>
  <c r="BY115" i="3"/>
  <c r="BZ115" i="3"/>
  <c r="CA115" i="3"/>
  <c r="CB115" i="3"/>
  <c r="CC115" i="3"/>
  <c r="CD115" i="3"/>
  <c r="CE115" i="3"/>
  <c r="CF115" i="3"/>
  <c r="CG115" i="3"/>
  <c r="CH115" i="3"/>
  <c r="CI115" i="3"/>
  <c r="CJ115" i="3"/>
  <c r="CK115" i="3"/>
  <c r="CL115" i="3"/>
  <c r="CM115" i="3"/>
  <c r="CN115" i="3"/>
  <c r="CO115" i="3"/>
  <c r="CP115" i="3"/>
  <c r="CQ115" i="3"/>
  <c r="CR115" i="3"/>
  <c r="CS115" i="3"/>
  <c r="CT115" i="3"/>
  <c r="CU115" i="3"/>
  <c r="CV115" i="3"/>
  <c r="CW115" i="3"/>
  <c r="CX115" i="3"/>
  <c r="CY115" i="3"/>
  <c r="CZ115" i="3"/>
  <c r="DA115" i="3"/>
  <c r="DB115" i="3"/>
  <c r="DC115" i="3"/>
  <c r="DD115" i="3"/>
  <c r="DE115" i="3"/>
  <c r="DF115" i="3"/>
  <c r="DG115" i="3"/>
  <c r="DH115" i="3"/>
  <c r="DI115" i="3"/>
  <c r="DJ115" i="3"/>
  <c r="DK115" i="3"/>
  <c r="DL115" i="3"/>
  <c r="DM115" i="3"/>
  <c r="DN115" i="3"/>
  <c r="DO115" i="3"/>
  <c r="DP115" i="3"/>
  <c r="DQ115" i="3"/>
  <c r="DR115" i="3"/>
  <c r="DS115" i="3"/>
  <c r="DT115" i="3"/>
  <c r="DU115" i="3"/>
  <c r="DV115" i="3"/>
  <c r="DW115" i="3"/>
  <c r="DX115" i="3"/>
  <c r="DY115" i="3"/>
  <c r="DZ115" i="3"/>
  <c r="EA115" i="3"/>
  <c r="EB115" i="3"/>
  <c r="BP116" i="3"/>
  <c r="BQ116" i="3"/>
  <c r="BR116" i="3"/>
  <c r="BS116" i="3"/>
  <c r="BT116" i="3"/>
  <c r="BU116" i="3"/>
  <c r="BV116" i="3"/>
  <c r="BW116" i="3"/>
  <c r="BX116" i="3"/>
  <c r="BY116" i="3"/>
  <c r="BZ116" i="3"/>
  <c r="CA116" i="3"/>
  <c r="CB116" i="3"/>
  <c r="CC116" i="3"/>
  <c r="CD116" i="3"/>
  <c r="CE116" i="3"/>
  <c r="CF116" i="3"/>
  <c r="CG116" i="3"/>
  <c r="CH116" i="3"/>
  <c r="CI116" i="3"/>
  <c r="CJ116" i="3"/>
  <c r="CK116" i="3"/>
  <c r="CL116" i="3"/>
  <c r="CM116" i="3"/>
  <c r="CN116" i="3"/>
  <c r="CO116" i="3"/>
  <c r="CP116" i="3"/>
  <c r="CQ116" i="3"/>
  <c r="CR116" i="3"/>
  <c r="CS116" i="3"/>
  <c r="CT116" i="3"/>
  <c r="CU116" i="3"/>
  <c r="CV116" i="3"/>
  <c r="CW116" i="3"/>
  <c r="CX116" i="3"/>
  <c r="CY116" i="3"/>
  <c r="CZ116" i="3"/>
  <c r="DA116" i="3"/>
  <c r="DB116" i="3"/>
  <c r="DC116" i="3"/>
  <c r="DD116" i="3"/>
  <c r="DE116" i="3"/>
  <c r="DF116" i="3"/>
  <c r="DG116" i="3"/>
  <c r="DH116" i="3"/>
  <c r="DI116" i="3"/>
  <c r="DJ116" i="3"/>
  <c r="DK116" i="3"/>
  <c r="DL116" i="3"/>
  <c r="DM116" i="3"/>
  <c r="DN116" i="3"/>
  <c r="DO116" i="3"/>
  <c r="DP116" i="3"/>
  <c r="DQ116" i="3"/>
  <c r="DR116" i="3"/>
  <c r="DS116" i="3"/>
  <c r="DT116" i="3"/>
  <c r="DU116" i="3"/>
  <c r="DV116" i="3"/>
  <c r="DW116" i="3"/>
  <c r="DX116" i="3"/>
  <c r="DY116" i="3"/>
  <c r="DZ116" i="3"/>
  <c r="EA116" i="3"/>
  <c r="EB116" i="3"/>
  <c r="BP117" i="3"/>
  <c r="BQ117" i="3"/>
  <c r="BR117" i="3"/>
  <c r="BS117" i="3"/>
  <c r="BT117" i="3"/>
  <c r="BU117" i="3"/>
  <c r="BV117" i="3"/>
  <c r="BW117" i="3"/>
  <c r="BX117" i="3"/>
  <c r="BY117" i="3"/>
  <c r="BZ117" i="3"/>
  <c r="CA117" i="3"/>
  <c r="CB117" i="3"/>
  <c r="CC117" i="3"/>
  <c r="CD117" i="3"/>
  <c r="CE117" i="3"/>
  <c r="CF117" i="3"/>
  <c r="CG117" i="3"/>
  <c r="CH117" i="3"/>
  <c r="CI117" i="3"/>
  <c r="CJ117" i="3"/>
  <c r="CK117" i="3"/>
  <c r="CL117" i="3"/>
  <c r="CM117" i="3"/>
  <c r="CN117" i="3"/>
  <c r="CO117" i="3"/>
  <c r="CP117" i="3"/>
  <c r="CQ117" i="3"/>
  <c r="CR117" i="3"/>
  <c r="CS117" i="3"/>
  <c r="CT117" i="3"/>
  <c r="CU117" i="3"/>
  <c r="CV117" i="3"/>
  <c r="CW117" i="3"/>
  <c r="CX117" i="3"/>
  <c r="CY117" i="3"/>
  <c r="CZ117" i="3"/>
  <c r="DA117" i="3"/>
  <c r="DB117" i="3"/>
  <c r="DC117" i="3"/>
  <c r="DD117" i="3"/>
  <c r="DE117" i="3"/>
  <c r="DF117" i="3"/>
  <c r="DG117" i="3"/>
  <c r="DH117" i="3"/>
  <c r="DI117" i="3"/>
  <c r="DJ117" i="3"/>
  <c r="DK117" i="3"/>
  <c r="DL117" i="3"/>
  <c r="DM117" i="3"/>
  <c r="DN117" i="3"/>
  <c r="DO117" i="3"/>
  <c r="DP117" i="3"/>
  <c r="DQ117" i="3"/>
  <c r="DR117" i="3"/>
  <c r="DS117" i="3"/>
  <c r="DT117" i="3"/>
  <c r="DU117" i="3"/>
  <c r="DV117" i="3"/>
  <c r="DW117" i="3"/>
  <c r="DX117" i="3"/>
  <c r="DY117" i="3"/>
  <c r="DZ117" i="3"/>
  <c r="EA117" i="3"/>
  <c r="EB117" i="3"/>
  <c r="BP118" i="3"/>
  <c r="BQ118" i="3"/>
  <c r="BR118" i="3"/>
  <c r="BS118" i="3"/>
  <c r="BT118" i="3"/>
  <c r="BU118" i="3"/>
  <c r="BV118" i="3"/>
  <c r="BW118" i="3"/>
  <c r="BX118" i="3"/>
  <c r="BY118" i="3"/>
  <c r="BZ118" i="3"/>
  <c r="CA118" i="3"/>
  <c r="CB118" i="3"/>
  <c r="CC118" i="3"/>
  <c r="CD118" i="3"/>
  <c r="CE118" i="3"/>
  <c r="CF118" i="3"/>
  <c r="CG118" i="3"/>
  <c r="CH118" i="3"/>
  <c r="CI118" i="3"/>
  <c r="CJ118" i="3"/>
  <c r="CK118" i="3"/>
  <c r="CL118" i="3"/>
  <c r="CM118" i="3"/>
  <c r="CN118" i="3"/>
  <c r="CO118" i="3"/>
  <c r="CP118" i="3"/>
  <c r="CQ118" i="3"/>
  <c r="CR118" i="3"/>
  <c r="CS118" i="3"/>
  <c r="CT118" i="3"/>
  <c r="CU118" i="3"/>
  <c r="CV118" i="3"/>
  <c r="CW118" i="3"/>
  <c r="CX118" i="3"/>
  <c r="CY118" i="3"/>
  <c r="CZ118" i="3"/>
  <c r="DA118" i="3"/>
  <c r="DB118" i="3"/>
  <c r="DC118" i="3"/>
  <c r="DD118" i="3"/>
  <c r="DE118" i="3"/>
  <c r="DF118" i="3"/>
  <c r="DG118" i="3"/>
  <c r="DH118" i="3"/>
  <c r="DI118" i="3"/>
  <c r="DJ118" i="3"/>
  <c r="DK118" i="3"/>
  <c r="DL118" i="3"/>
  <c r="DM118" i="3"/>
  <c r="DN118" i="3"/>
  <c r="DO118" i="3"/>
  <c r="DP118" i="3"/>
  <c r="DQ118" i="3"/>
  <c r="DR118" i="3"/>
  <c r="DS118" i="3"/>
  <c r="DT118" i="3"/>
  <c r="DU118" i="3"/>
  <c r="DV118" i="3"/>
  <c r="DW118" i="3"/>
  <c r="DX118" i="3"/>
  <c r="DY118" i="3"/>
  <c r="DZ118" i="3"/>
  <c r="EA118" i="3"/>
  <c r="EB118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CI119" i="3"/>
  <c r="CJ119" i="3"/>
  <c r="CK119" i="3"/>
  <c r="CL119" i="3"/>
  <c r="CM119" i="3"/>
  <c r="CN119" i="3"/>
  <c r="CO119" i="3"/>
  <c r="CP119" i="3"/>
  <c r="CQ119" i="3"/>
  <c r="CR119" i="3"/>
  <c r="CS119" i="3"/>
  <c r="CT119" i="3"/>
  <c r="CU119" i="3"/>
  <c r="CV119" i="3"/>
  <c r="CW119" i="3"/>
  <c r="CX119" i="3"/>
  <c r="CY119" i="3"/>
  <c r="CZ119" i="3"/>
  <c r="DA119" i="3"/>
  <c r="DB119" i="3"/>
  <c r="DC119" i="3"/>
  <c r="DD119" i="3"/>
  <c r="DE119" i="3"/>
  <c r="DF119" i="3"/>
  <c r="DG119" i="3"/>
  <c r="DH119" i="3"/>
  <c r="DI119" i="3"/>
  <c r="DJ119" i="3"/>
  <c r="DK119" i="3"/>
  <c r="DL119" i="3"/>
  <c r="DM119" i="3"/>
  <c r="DN119" i="3"/>
  <c r="DO119" i="3"/>
  <c r="DP119" i="3"/>
  <c r="DQ119" i="3"/>
  <c r="DR119" i="3"/>
  <c r="DS119" i="3"/>
  <c r="DT119" i="3"/>
  <c r="DU119" i="3"/>
  <c r="DV119" i="3"/>
  <c r="DW119" i="3"/>
  <c r="DX119" i="3"/>
  <c r="DY119" i="3"/>
  <c r="DZ119" i="3"/>
  <c r="EA119" i="3"/>
  <c r="EB119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CI120" i="3"/>
  <c r="CJ120" i="3"/>
  <c r="CK120" i="3"/>
  <c r="CL120" i="3"/>
  <c r="CM120" i="3"/>
  <c r="CN120" i="3"/>
  <c r="CO120" i="3"/>
  <c r="CP120" i="3"/>
  <c r="CQ120" i="3"/>
  <c r="CR120" i="3"/>
  <c r="CS120" i="3"/>
  <c r="CT120" i="3"/>
  <c r="CU120" i="3"/>
  <c r="CV120" i="3"/>
  <c r="CW120" i="3"/>
  <c r="CX120" i="3"/>
  <c r="CY120" i="3"/>
  <c r="CZ120" i="3"/>
  <c r="DA120" i="3"/>
  <c r="DB120" i="3"/>
  <c r="DC120" i="3"/>
  <c r="DD120" i="3"/>
  <c r="DE120" i="3"/>
  <c r="DF120" i="3"/>
  <c r="DG120" i="3"/>
  <c r="DH120" i="3"/>
  <c r="DI120" i="3"/>
  <c r="DJ120" i="3"/>
  <c r="DK120" i="3"/>
  <c r="DL120" i="3"/>
  <c r="DM120" i="3"/>
  <c r="DN120" i="3"/>
  <c r="DO120" i="3"/>
  <c r="DP120" i="3"/>
  <c r="DQ120" i="3"/>
  <c r="DR120" i="3"/>
  <c r="DS120" i="3"/>
  <c r="DT120" i="3"/>
  <c r="DU120" i="3"/>
  <c r="DV120" i="3"/>
  <c r="DW120" i="3"/>
  <c r="DX120" i="3"/>
  <c r="DY120" i="3"/>
  <c r="DZ120" i="3"/>
  <c r="EA120" i="3"/>
  <c r="EB120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DC121" i="3"/>
  <c r="DD121" i="3"/>
  <c r="DE121" i="3"/>
  <c r="DF121" i="3"/>
  <c r="DG121" i="3"/>
  <c r="DH121" i="3"/>
  <c r="DI121" i="3"/>
  <c r="DJ121" i="3"/>
  <c r="DK121" i="3"/>
  <c r="DL121" i="3"/>
  <c r="DM121" i="3"/>
  <c r="DN121" i="3"/>
  <c r="DO121" i="3"/>
  <c r="DP121" i="3"/>
  <c r="DQ121" i="3"/>
  <c r="DR121" i="3"/>
  <c r="DS121" i="3"/>
  <c r="DT121" i="3"/>
  <c r="DU121" i="3"/>
  <c r="DV121" i="3"/>
  <c r="DW121" i="3"/>
  <c r="DX121" i="3"/>
  <c r="DY121" i="3"/>
  <c r="DZ121" i="3"/>
  <c r="EA121" i="3"/>
  <c r="EB121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CI122" i="3"/>
  <c r="CJ122" i="3"/>
  <c r="CK122" i="3"/>
  <c r="CL122" i="3"/>
  <c r="CM122" i="3"/>
  <c r="CN122" i="3"/>
  <c r="CO122" i="3"/>
  <c r="CP122" i="3"/>
  <c r="CQ122" i="3"/>
  <c r="CR122" i="3"/>
  <c r="CS122" i="3"/>
  <c r="CT122" i="3"/>
  <c r="CU122" i="3"/>
  <c r="CV122" i="3"/>
  <c r="CW122" i="3"/>
  <c r="CX122" i="3"/>
  <c r="CY122" i="3"/>
  <c r="CZ122" i="3"/>
  <c r="DA122" i="3"/>
  <c r="DB122" i="3"/>
  <c r="DC122" i="3"/>
  <c r="DD122" i="3"/>
  <c r="DE122" i="3"/>
  <c r="DF122" i="3"/>
  <c r="DG122" i="3"/>
  <c r="DH122" i="3"/>
  <c r="DI122" i="3"/>
  <c r="DJ122" i="3"/>
  <c r="DK122" i="3"/>
  <c r="DL122" i="3"/>
  <c r="DM122" i="3"/>
  <c r="DN122" i="3"/>
  <c r="DO122" i="3"/>
  <c r="DP122" i="3"/>
  <c r="DQ122" i="3"/>
  <c r="DR122" i="3"/>
  <c r="DS122" i="3"/>
  <c r="DT122" i="3"/>
  <c r="DU122" i="3"/>
  <c r="DV122" i="3"/>
  <c r="DW122" i="3"/>
  <c r="DX122" i="3"/>
  <c r="DY122" i="3"/>
  <c r="DZ122" i="3"/>
  <c r="EA122" i="3"/>
  <c r="EB122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CI123" i="3"/>
  <c r="CJ123" i="3"/>
  <c r="CK123" i="3"/>
  <c r="CL123" i="3"/>
  <c r="CM123" i="3"/>
  <c r="CN123" i="3"/>
  <c r="CO123" i="3"/>
  <c r="CP123" i="3"/>
  <c r="CQ123" i="3"/>
  <c r="CR123" i="3"/>
  <c r="CS123" i="3"/>
  <c r="CT123" i="3"/>
  <c r="CU123" i="3"/>
  <c r="CV123" i="3"/>
  <c r="CW123" i="3"/>
  <c r="CX123" i="3"/>
  <c r="CY123" i="3"/>
  <c r="CZ123" i="3"/>
  <c r="DA123" i="3"/>
  <c r="DB123" i="3"/>
  <c r="DC123" i="3"/>
  <c r="DD123" i="3"/>
  <c r="DE123" i="3"/>
  <c r="DF123" i="3"/>
  <c r="DG123" i="3"/>
  <c r="DH123" i="3"/>
  <c r="DI123" i="3"/>
  <c r="DJ123" i="3"/>
  <c r="DK123" i="3"/>
  <c r="DL123" i="3"/>
  <c r="DM123" i="3"/>
  <c r="DN123" i="3"/>
  <c r="DO123" i="3"/>
  <c r="DP123" i="3"/>
  <c r="DQ123" i="3"/>
  <c r="DR123" i="3"/>
  <c r="DS123" i="3"/>
  <c r="DT123" i="3"/>
  <c r="DU123" i="3"/>
  <c r="DV123" i="3"/>
  <c r="DW123" i="3"/>
  <c r="DX123" i="3"/>
  <c r="DY123" i="3"/>
  <c r="DZ123" i="3"/>
  <c r="EA123" i="3"/>
  <c r="EB123" i="3"/>
  <c r="BP124" i="3"/>
  <c r="BQ124" i="3"/>
  <c r="BR124" i="3"/>
  <c r="BS124" i="3"/>
  <c r="BT124" i="3"/>
  <c r="BU124" i="3"/>
  <c r="BV124" i="3"/>
  <c r="BW124" i="3"/>
  <c r="BX124" i="3"/>
  <c r="BY124" i="3"/>
  <c r="BZ124" i="3"/>
  <c r="CA124" i="3"/>
  <c r="CB124" i="3"/>
  <c r="CC124" i="3"/>
  <c r="CD124" i="3"/>
  <c r="CE124" i="3"/>
  <c r="CF124" i="3"/>
  <c r="CG124" i="3"/>
  <c r="CH124" i="3"/>
  <c r="CI124" i="3"/>
  <c r="CJ124" i="3"/>
  <c r="CK124" i="3"/>
  <c r="CL124" i="3"/>
  <c r="CM124" i="3"/>
  <c r="CN124" i="3"/>
  <c r="CO124" i="3"/>
  <c r="CP124" i="3"/>
  <c r="CQ124" i="3"/>
  <c r="CR124" i="3"/>
  <c r="CS124" i="3"/>
  <c r="CT124" i="3"/>
  <c r="CU124" i="3"/>
  <c r="CV124" i="3"/>
  <c r="CW124" i="3"/>
  <c r="CX124" i="3"/>
  <c r="CY124" i="3"/>
  <c r="CZ124" i="3"/>
  <c r="DA124" i="3"/>
  <c r="DB124" i="3"/>
  <c r="DC124" i="3"/>
  <c r="DD124" i="3"/>
  <c r="DE124" i="3"/>
  <c r="DF124" i="3"/>
  <c r="DG124" i="3"/>
  <c r="DH124" i="3"/>
  <c r="DI124" i="3"/>
  <c r="DJ124" i="3"/>
  <c r="DK124" i="3"/>
  <c r="DL124" i="3"/>
  <c r="DM124" i="3"/>
  <c r="DN124" i="3"/>
  <c r="DO124" i="3"/>
  <c r="DP124" i="3"/>
  <c r="DQ124" i="3"/>
  <c r="DR124" i="3"/>
  <c r="DS124" i="3"/>
  <c r="DT124" i="3"/>
  <c r="DU124" i="3"/>
  <c r="DV124" i="3"/>
  <c r="DW124" i="3"/>
  <c r="DX124" i="3"/>
  <c r="DY124" i="3"/>
  <c r="DZ124" i="3"/>
  <c r="EA124" i="3"/>
  <c r="EB124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I125" i="3"/>
  <c r="CJ125" i="3"/>
  <c r="CK125" i="3"/>
  <c r="CL125" i="3"/>
  <c r="CM125" i="3"/>
  <c r="CN125" i="3"/>
  <c r="CO125" i="3"/>
  <c r="CP125" i="3"/>
  <c r="CQ125" i="3"/>
  <c r="CR125" i="3"/>
  <c r="CS125" i="3"/>
  <c r="CT125" i="3"/>
  <c r="CU125" i="3"/>
  <c r="CV125" i="3"/>
  <c r="CW125" i="3"/>
  <c r="CX125" i="3"/>
  <c r="CY125" i="3"/>
  <c r="CZ125" i="3"/>
  <c r="DA125" i="3"/>
  <c r="DB125" i="3"/>
  <c r="DC125" i="3"/>
  <c r="DD125" i="3"/>
  <c r="DE125" i="3"/>
  <c r="DF125" i="3"/>
  <c r="DG125" i="3"/>
  <c r="DH125" i="3"/>
  <c r="DI125" i="3"/>
  <c r="DJ125" i="3"/>
  <c r="DK125" i="3"/>
  <c r="DL125" i="3"/>
  <c r="DM125" i="3"/>
  <c r="DN125" i="3"/>
  <c r="DO125" i="3"/>
  <c r="DP125" i="3"/>
  <c r="DQ125" i="3"/>
  <c r="DR125" i="3"/>
  <c r="DS125" i="3"/>
  <c r="DT125" i="3"/>
  <c r="DU125" i="3"/>
  <c r="DV125" i="3"/>
  <c r="DW125" i="3"/>
  <c r="DX125" i="3"/>
  <c r="DY125" i="3"/>
  <c r="DZ125" i="3"/>
  <c r="EA125" i="3"/>
  <c r="EB125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CI126" i="3"/>
  <c r="CJ126" i="3"/>
  <c r="CK126" i="3"/>
  <c r="CL126" i="3"/>
  <c r="CM126" i="3"/>
  <c r="CN126" i="3"/>
  <c r="CO126" i="3"/>
  <c r="CP126" i="3"/>
  <c r="CQ126" i="3"/>
  <c r="CR126" i="3"/>
  <c r="CS126" i="3"/>
  <c r="CT126" i="3"/>
  <c r="CU126" i="3"/>
  <c r="CV126" i="3"/>
  <c r="CW126" i="3"/>
  <c r="CX126" i="3"/>
  <c r="CY126" i="3"/>
  <c r="CZ126" i="3"/>
  <c r="DA126" i="3"/>
  <c r="DB126" i="3"/>
  <c r="DC126" i="3"/>
  <c r="DD126" i="3"/>
  <c r="DE126" i="3"/>
  <c r="DF126" i="3"/>
  <c r="DG126" i="3"/>
  <c r="DH126" i="3"/>
  <c r="DI126" i="3"/>
  <c r="DJ126" i="3"/>
  <c r="DK126" i="3"/>
  <c r="DL126" i="3"/>
  <c r="DM126" i="3"/>
  <c r="DN126" i="3"/>
  <c r="DO126" i="3"/>
  <c r="DP126" i="3"/>
  <c r="DQ126" i="3"/>
  <c r="DR126" i="3"/>
  <c r="DS126" i="3"/>
  <c r="DT126" i="3"/>
  <c r="DU126" i="3"/>
  <c r="DV126" i="3"/>
  <c r="DW126" i="3"/>
  <c r="DX126" i="3"/>
  <c r="DY126" i="3"/>
  <c r="DZ126" i="3"/>
  <c r="EA126" i="3"/>
  <c r="EB126" i="3"/>
  <c r="BP127" i="3"/>
  <c r="BQ127" i="3"/>
  <c r="BR127" i="3"/>
  <c r="BS127" i="3"/>
  <c r="BT127" i="3"/>
  <c r="BU127" i="3"/>
  <c r="BV127" i="3"/>
  <c r="BW127" i="3"/>
  <c r="BX127" i="3"/>
  <c r="BY127" i="3"/>
  <c r="BZ127" i="3"/>
  <c r="CA127" i="3"/>
  <c r="CB127" i="3"/>
  <c r="CC127" i="3"/>
  <c r="CD127" i="3"/>
  <c r="CE127" i="3"/>
  <c r="CF127" i="3"/>
  <c r="CG127" i="3"/>
  <c r="CH127" i="3"/>
  <c r="CI127" i="3"/>
  <c r="CJ127" i="3"/>
  <c r="CK127" i="3"/>
  <c r="CL127" i="3"/>
  <c r="CM127" i="3"/>
  <c r="CN127" i="3"/>
  <c r="CO127" i="3"/>
  <c r="CP127" i="3"/>
  <c r="CQ127" i="3"/>
  <c r="CR127" i="3"/>
  <c r="CS127" i="3"/>
  <c r="CT127" i="3"/>
  <c r="CU127" i="3"/>
  <c r="CV127" i="3"/>
  <c r="CW127" i="3"/>
  <c r="CX127" i="3"/>
  <c r="CY127" i="3"/>
  <c r="CZ127" i="3"/>
  <c r="DA127" i="3"/>
  <c r="DB127" i="3"/>
  <c r="DC127" i="3"/>
  <c r="DD127" i="3"/>
  <c r="DE127" i="3"/>
  <c r="DF127" i="3"/>
  <c r="DG127" i="3"/>
  <c r="DH127" i="3"/>
  <c r="DI127" i="3"/>
  <c r="DJ127" i="3"/>
  <c r="DK127" i="3"/>
  <c r="DL127" i="3"/>
  <c r="DM127" i="3"/>
  <c r="DN127" i="3"/>
  <c r="DO127" i="3"/>
  <c r="DP127" i="3"/>
  <c r="DQ127" i="3"/>
  <c r="DR127" i="3"/>
  <c r="DS127" i="3"/>
  <c r="DT127" i="3"/>
  <c r="DU127" i="3"/>
  <c r="DV127" i="3"/>
  <c r="DW127" i="3"/>
  <c r="DX127" i="3"/>
  <c r="DY127" i="3"/>
  <c r="DZ127" i="3"/>
  <c r="EA127" i="3"/>
  <c r="EB127" i="3"/>
  <c r="BP128" i="3"/>
  <c r="BQ128" i="3"/>
  <c r="BR128" i="3"/>
  <c r="BS128" i="3"/>
  <c r="BT128" i="3"/>
  <c r="BU128" i="3"/>
  <c r="BV128" i="3"/>
  <c r="BW128" i="3"/>
  <c r="BX128" i="3"/>
  <c r="BY128" i="3"/>
  <c r="BZ128" i="3"/>
  <c r="CA128" i="3"/>
  <c r="CB128" i="3"/>
  <c r="CC128" i="3"/>
  <c r="CD128" i="3"/>
  <c r="CE128" i="3"/>
  <c r="CF128" i="3"/>
  <c r="CG128" i="3"/>
  <c r="CH128" i="3"/>
  <c r="CI128" i="3"/>
  <c r="CJ128" i="3"/>
  <c r="CK128" i="3"/>
  <c r="CL128" i="3"/>
  <c r="CM128" i="3"/>
  <c r="CN128" i="3"/>
  <c r="CO128" i="3"/>
  <c r="CP128" i="3"/>
  <c r="CQ128" i="3"/>
  <c r="CR128" i="3"/>
  <c r="CS128" i="3"/>
  <c r="CT128" i="3"/>
  <c r="CU128" i="3"/>
  <c r="CV128" i="3"/>
  <c r="CW128" i="3"/>
  <c r="CX128" i="3"/>
  <c r="CY128" i="3"/>
  <c r="CZ128" i="3"/>
  <c r="DA128" i="3"/>
  <c r="DB128" i="3"/>
  <c r="DC128" i="3"/>
  <c r="DD128" i="3"/>
  <c r="DE128" i="3"/>
  <c r="DF128" i="3"/>
  <c r="DG128" i="3"/>
  <c r="DH128" i="3"/>
  <c r="DI128" i="3"/>
  <c r="DJ128" i="3"/>
  <c r="DK128" i="3"/>
  <c r="DL128" i="3"/>
  <c r="DM128" i="3"/>
  <c r="DN128" i="3"/>
  <c r="DO128" i="3"/>
  <c r="DP128" i="3"/>
  <c r="DQ128" i="3"/>
  <c r="DR128" i="3"/>
  <c r="DS128" i="3"/>
  <c r="DT128" i="3"/>
  <c r="DU128" i="3"/>
  <c r="DV128" i="3"/>
  <c r="DW128" i="3"/>
  <c r="DX128" i="3"/>
  <c r="DY128" i="3"/>
  <c r="DZ128" i="3"/>
  <c r="EA128" i="3"/>
  <c r="EB128" i="3"/>
  <c r="BP81" i="3"/>
  <c r="BQ81" i="3"/>
  <c r="BR81" i="3"/>
  <c r="BS81" i="3"/>
  <c r="BT81" i="3"/>
  <c r="BU81" i="3"/>
  <c r="BV81" i="3"/>
  <c r="BW81" i="3"/>
  <c r="BX81" i="3"/>
  <c r="BY81" i="3"/>
  <c r="BZ81" i="3"/>
  <c r="CA81" i="3"/>
  <c r="CB81" i="3"/>
  <c r="CC81" i="3"/>
  <c r="CD81" i="3"/>
  <c r="CE81" i="3"/>
  <c r="CF81" i="3"/>
  <c r="CG81" i="3"/>
  <c r="CH81" i="3"/>
  <c r="CI81" i="3"/>
  <c r="CJ81" i="3"/>
  <c r="CK81" i="3"/>
  <c r="CL81" i="3"/>
  <c r="CM81" i="3"/>
  <c r="CN81" i="3"/>
  <c r="CO81" i="3"/>
  <c r="CP81" i="3"/>
  <c r="CQ81" i="3"/>
  <c r="CR81" i="3"/>
  <c r="CS81" i="3"/>
  <c r="CT81" i="3"/>
  <c r="CU81" i="3"/>
  <c r="CV81" i="3"/>
  <c r="CW81" i="3"/>
  <c r="CX81" i="3"/>
  <c r="CY81" i="3"/>
  <c r="CZ81" i="3"/>
  <c r="DA81" i="3"/>
  <c r="DB81" i="3"/>
  <c r="DC81" i="3"/>
  <c r="DD81" i="3"/>
  <c r="DE81" i="3"/>
  <c r="DF81" i="3"/>
  <c r="DG81" i="3"/>
  <c r="DH81" i="3"/>
  <c r="DI81" i="3"/>
  <c r="DJ81" i="3"/>
  <c r="DK81" i="3"/>
  <c r="DL81" i="3"/>
  <c r="DM81" i="3"/>
  <c r="DN81" i="3"/>
  <c r="DO81" i="3"/>
  <c r="DP81" i="3"/>
  <c r="DQ81" i="3"/>
  <c r="DR81" i="3"/>
  <c r="DS81" i="3"/>
  <c r="DT81" i="3"/>
  <c r="DU81" i="3"/>
  <c r="DV81" i="3"/>
  <c r="DW81" i="3"/>
  <c r="DX81" i="3"/>
  <c r="DY81" i="3"/>
  <c r="DZ81" i="3"/>
  <c r="EA81" i="3"/>
  <c r="EB81" i="3"/>
  <c r="T4" i="3"/>
  <c r="I357" i="3" s="1"/>
  <c r="I358" i="3" s="1"/>
  <c r="I129" i="3" s="1"/>
  <c r="T3" i="3"/>
  <c r="H357" i="3" s="1"/>
  <c r="T35" i="3"/>
  <c r="AN357" i="3" s="1"/>
  <c r="AN358" i="3" s="1"/>
  <c r="AN99" i="3" s="1"/>
  <c r="T34" i="3"/>
  <c r="AM357" i="3" s="1"/>
  <c r="AM358" i="3" s="1"/>
  <c r="AM101" i="3" s="1"/>
  <c r="T33" i="3"/>
  <c r="AL357" i="3" s="1"/>
  <c r="AL358" i="3" s="1"/>
  <c r="AL122" i="3" s="1"/>
  <c r="T32" i="3"/>
  <c r="AK357" i="3" s="1"/>
  <c r="AK358" i="3" s="1"/>
  <c r="AK109" i="3" s="1"/>
  <c r="T31" i="3"/>
  <c r="AJ357" i="3" s="1"/>
  <c r="AJ358" i="3" s="1"/>
  <c r="AJ87" i="3" s="1"/>
  <c r="T30" i="3"/>
  <c r="AI357" i="3" s="1"/>
  <c r="AI358" i="3" s="1"/>
  <c r="T29" i="3"/>
  <c r="AH357" i="3" s="1"/>
  <c r="AH358" i="3" s="1"/>
  <c r="AH101" i="3" s="1"/>
  <c r="T28" i="3"/>
  <c r="AG357" i="3" s="1"/>
  <c r="AG358" i="3" s="1"/>
  <c r="AG114" i="3" s="1"/>
  <c r="T27" i="3"/>
  <c r="AF357" i="3" s="1"/>
  <c r="AF358" i="3" s="1"/>
  <c r="AF99" i="3" s="1"/>
  <c r="T26" i="3"/>
  <c r="AE357" i="3" s="1"/>
  <c r="AE358" i="3" s="1"/>
  <c r="AE93" i="3" s="1"/>
  <c r="T25" i="3"/>
  <c r="AD357" i="3" s="1"/>
  <c r="AD358" i="3" s="1"/>
  <c r="AD103" i="3" s="1"/>
  <c r="T24" i="3"/>
  <c r="AC357" i="3" s="1"/>
  <c r="AC358" i="3" s="1"/>
  <c r="AC97" i="3" s="1"/>
  <c r="T23" i="3"/>
  <c r="AB357" i="3" s="1"/>
  <c r="AB358" i="3" s="1"/>
  <c r="AB120" i="3" s="1"/>
  <c r="T22" i="3"/>
  <c r="AA357" i="3" s="1"/>
  <c r="AA358" i="3" s="1"/>
  <c r="AA118" i="3" s="1"/>
  <c r="B47" i="26"/>
  <c r="B48" i="26"/>
  <c r="B49" i="26"/>
  <c r="B50" i="26"/>
  <c r="B51" i="26"/>
  <c r="B52" i="26"/>
  <c r="B53" i="26"/>
  <c r="B54" i="26"/>
  <c r="B55" i="26"/>
  <c r="B56" i="26"/>
  <c r="B57" i="26"/>
  <c r="B58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34" i="26"/>
  <c r="A35" i="26"/>
  <c r="A36" i="26"/>
  <c r="A37" i="26"/>
  <c r="A38" i="26"/>
  <c r="A39" i="26"/>
  <c r="A40" i="26"/>
  <c r="A41" i="26"/>
  <c r="A42" i="26"/>
  <c r="A43" i="26"/>
  <c r="A44" i="26"/>
  <c r="A45" i="26"/>
  <c r="A46" i="26"/>
  <c r="A47" i="26"/>
  <c r="A48" i="26"/>
  <c r="A49" i="26"/>
  <c r="A50" i="26"/>
  <c r="A51" i="26"/>
  <c r="A52" i="26"/>
  <c r="A53" i="26"/>
  <c r="A54" i="26"/>
  <c r="A55" i="26"/>
  <c r="A56" i="26"/>
  <c r="A57" i="26"/>
  <c r="A58" i="26"/>
  <c r="A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19" i="26"/>
  <c r="B7" i="49"/>
  <c r="B8" i="49"/>
  <c r="B9" i="49"/>
  <c r="B10" i="49"/>
  <c r="B11" i="49"/>
  <c r="B12" i="49"/>
  <c r="B13" i="49"/>
  <c r="B14" i="49"/>
  <c r="B15" i="49"/>
  <c r="B16" i="49"/>
  <c r="B17" i="49"/>
  <c r="B18" i="49"/>
  <c r="B19" i="49"/>
  <c r="B20" i="49"/>
  <c r="B21" i="49"/>
  <c r="B22" i="49"/>
  <c r="B23" i="49"/>
  <c r="B24" i="49"/>
  <c r="B25" i="49"/>
  <c r="B6" i="49"/>
  <c r="T13" i="3"/>
  <c r="R357" i="3" s="1"/>
  <c r="R358" i="3" s="1"/>
  <c r="R94" i="3" s="1"/>
  <c r="T12" i="3"/>
  <c r="Q357" i="3" s="1"/>
  <c r="Q358" i="3" s="1"/>
  <c r="Q90" i="3" s="1"/>
  <c r="T11" i="3"/>
  <c r="P357" i="3" s="1"/>
  <c r="P358" i="3" s="1"/>
  <c r="P96" i="3" s="1"/>
  <c r="T9" i="3"/>
  <c r="N357" i="3" s="1"/>
  <c r="N358" i="3" s="1"/>
  <c r="N94" i="3" s="1"/>
  <c r="T8" i="3"/>
  <c r="M357" i="3" s="1"/>
  <c r="M358" i="3" s="1"/>
  <c r="M127" i="3" s="1"/>
  <c r="T7" i="3"/>
  <c r="L357" i="3" s="1"/>
  <c r="L358" i="3" s="1"/>
  <c r="L83" i="3" s="1"/>
  <c r="T6" i="3"/>
  <c r="K357" i="3" s="1"/>
  <c r="K358" i="3" s="1"/>
  <c r="K96" i="3" s="1"/>
  <c r="T5" i="3"/>
  <c r="J357" i="3" s="1"/>
  <c r="J358" i="3" s="1"/>
  <c r="J98" i="3" s="1"/>
  <c r="L6" i="20"/>
  <c r="L5" i="20"/>
  <c r="L7" i="20"/>
  <c r="L4" i="20"/>
  <c r="T21" i="3"/>
  <c r="Z357" i="3" s="1"/>
  <c r="Z358" i="3" s="1"/>
  <c r="Z117" i="3" s="1"/>
  <c r="T20" i="3"/>
  <c r="Y357" i="3" s="1"/>
  <c r="Y358" i="3" s="1"/>
  <c r="Y87" i="3" s="1"/>
  <c r="T19" i="3"/>
  <c r="X357" i="3" s="1"/>
  <c r="X358" i="3" s="1"/>
  <c r="X128" i="3" s="1"/>
  <c r="T18" i="3"/>
  <c r="W357" i="3" s="1"/>
  <c r="W358" i="3" s="1"/>
  <c r="W119" i="3" s="1"/>
  <c r="T17" i="3"/>
  <c r="V357" i="3" s="1"/>
  <c r="V358" i="3" s="1"/>
  <c r="V92" i="3" s="1"/>
  <c r="T16" i="3"/>
  <c r="U357" i="3" s="1"/>
  <c r="U358" i="3" s="1"/>
  <c r="U86" i="3" s="1"/>
  <c r="T15" i="3"/>
  <c r="T357" i="3" s="1"/>
  <c r="T358" i="3" s="1"/>
  <c r="T83" i="3" s="1"/>
  <c r="T14" i="3"/>
  <c r="S357" i="3" s="1"/>
  <c r="S358" i="3" s="1"/>
  <c r="S115" i="3" s="1"/>
  <c r="T10" i="3"/>
  <c r="O357" i="3" s="1"/>
  <c r="O358" i="3" s="1"/>
  <c r="O115" i="3" s="1"/>
  <c r="V390" i="20" l="1"/>
  <c r="V366" i="20"/>
  <c r="V354" i="20"/>
  <c r="R275" i="20"/>
  <c r="V394" i="20"/>
  <c r="V385" i="20"/>
  <c r="V373" i="20"/>
  <c r="V361" i="20"/>
  <c r="V349" i="20"/>
  <c r="V337" i="20"/>
  <c r="V325" i="20"/>
  <c r="V313" i="20"/>
  <c r="V301" i="20"/>
  <c r="V388" i="20"/>
  <c r="V376" i="20"/>
  <c r="V352" i="20"/>
  <c r="V340" i="20"/>
  <c r="V316" i="20"/>
  <c r="V304" i="20"/>
  <c r="V375" i="20"/>
  <c r="V363" i="20"/>
  <c r="V351" i="20"/>
  <c r="V339" i="20"/>
  <c r="V327" i="20"/>
  <c r="V303" i="20"/>
  <c r="V382" i="20"/>
  <c r="V334" i="20"/>
  <c r="V322" i="20"/>
  <c r="M24" i="66"/>
  <c r="O24" i="66" s="1"/>
  <c r="V326" i="20"/>
  <c r="V314" i="20"/>
  <c r="V302" i="20"/>
  <c r="R283" i="20"/>
  <c r="V283" i="20" s="1"/>
  <c r="V395" i="20"/>
  <c r="R274" i="20"/>
  <c r="V274" i="20" s="1"/>
  <c r="R286" i="20"/>
  <c r="V286" i="20" s="1"/>
  <c r="V391" i="20"/>
  <c r="V379" i="20"/>
  <c r="V367" i="20"/>
  <c r="V355" i="20"/>
  <c r="V331" i="20"/>
  <c r="V319" i="20"/>
  <c r="R289" i="20"/>
  <c r="V289" i="20" s="1"/>
  <c r="V296" i="20"/>
  <c r="V307" i="20"/>
  <c r="R280" i="20"/>
  <c r="V280" i="20" s="1"/>
  <c r="BL112" i="3"/>
  <c r="AT120" i="3"/>
  <c r="AZ103" i="3"/>
  <c r="BO96" i="3"/>
  <c r="BL120" i="3"/>
  <c r="AZ114" i="3"/>
  <c r="BL118" i="3"/>
  <c r="BO116" i="3"/>
  <c r="BO126" i="3"/>
  <c r="BL126" i="3"/>
  <c r="BO124" i="3"/>
  <c r="BO106" i="3"/>
  <c r="BL119" i="3"/>
  <c r="BO117" i="3"/>
  <c r="BL125" i="3"/>
  <c r="AZ104" i="3"/>
  <c r="BO102" i="3"/>
  <c r="BL117" i="3"/>
  <c r="BO90" i="3"/>
  <c r="BL100" i="3"/>
  <c r="AZ98" i="3"/>
  <c r="BD128" i="3"/>
  <c r="BD105" i="3"/>
  <c r="BD101" i="3"/>
  <c r="BD127" i="3"/>
  <c r="AS115" i="3"/>
  <c r="AS94" i="3"/>
  <c r="AZ120" i="3"/>
  <c r="BO110" i="3"/>
  <c r="BO109" i="3"/>
  <c r="BL92" i="3"/>
  <c r="AT115" i="3"/>
  <c r="AS99" i="3"/>
  <c r="BD113" i="3"/>
  <c r="BD110" i="3"/>
  <c r="AT112" i="3"/>
  <c r="BJ112" i="3"/>
  <c r="BD124" i="3"/>
  <c r="BD118" i="3"/>
  <c r="BD94" i="3"/>
  <c r="BG115" i="3"/>
  <c r="BA126" i="3"/>
  <c r="BM123" i="3"/>
  <c r="BA102" i="3"/>
  <c r="BA83" i="3"/>
  <c r="AU124" i="3"/>
  <c r="BM107" i="3"/>
  <c r="BG127" i="3"/>
  <c r="BA101" i="3"/>
  <c r="BG97" i="3"/>
  <c r="AU116" i="3"/>
  <c r="AU97" i="3"/>
  <c r="BA95" i="3"/>
  <c r="BD84" i="3"/>
  <c r="BM81" i="3"/>
  <c r="BM127" i="3"/>
  <c r="AU115" i="3"/>
  <c r="BD125" i="3"/>
  <c r="BA105" i="3"/>
  <c r="BA108" i="3"/>
  <c r="BD115" i="3"/>
  <c r="BG104" i="3"/>
  <c r="BG126" i="3"/>
  <c r="BA123" i="3"/>
  <c r="BM120" i="3"/>
  <c r="BG117" i="3"/>
  <c r="BD114" i="3"/>
  <c r="BA117" i="3"/>
  <c r="BA114" i="3"/>
  <c r="BG123" i="3"/>
  <c r="AU121" i="3"/>
  <c r="BD104" i="3"/>
  <c r="BM126" i="3"/>
  <c r="BM116" i="3"/>
  <c r="AU127" i="3"/>
  <c r="AU123" i="3"/>
  <c r="BD121" i="3"/>
  <c r="AU117" i="3"/>
  <c r="BJ107" i="3"/>
  <c r="BA97" i="3"/>
  <c r="AU87" i="3"/>
  <c r="BM124" i="3"/>
  <c r="BA121" i="3"/>
  <c r="BJ118" i="3"/>
  <c r="BG107" i="3"/>
  <c r="BJ105" i="3"/>
  <c r="AX97" i="3"/>
  <c r="AU89" i="3"/>
  <c r="BM115" i="3"/>
  <c r="BM102" i="3"/>
  <c r="BM98" i="3"/>
  <c r="BM103" i="3"/>
  <c r="AX125" i="3"/>
  <c r="BJ122" i="3"/>
  <c r="AU119" i="3"/>
  <c r="BG103" i="3"/>
  <c r="BI87" i="3"/>
  <c r="AW95" i="3"/>
  <c r="AX100" i="3"/>
  <c r="BJ84" i="3"/>
  <c r="AW90" i="3"/>
  <c r="AU81" i="3"/>
  <c r="BM119" i="3"/>
  <c r="BM114" i="3"/>
  <c r="BG111" i="3"/>
  <c r="AU103" i="3"/>
  <c r="BG98" i="3"/>
  <c r="BG95" i="3"/>
  <c r="BG124" i="3"/>
  <c r="BM121" i="3"/>
  <c r="AU120" i="3"/>
  <c r="BM117" i="3"/>
  <c r="BD116" i="3"/>
  <c r="BG105" i="3"/>
  <c r="BD96" i="3"/>
  <c r="BA116" i="3"/>
  <c r="BA96" i="3"/>
  <c r="BM84" i="3"/>
  <c r="AU108" i="3"/>
  <c r="BG94" i="3"/>
  <c r="AX81" i="3"/>
  <c r="BD122" i="3"/>
  <c r="BM111" i="3"/>
  <c r="BI98" i="3"/>
  <c r="BA81" i="3"/>
  <c r="BG121" i="3"/>
  <c r="BA120" i="3"/>
  <c r="BA119" i="3"/>
  <c r="BG108" i="3"/>
  <c r="AU107" i="3"/>
  <c r="BM105" i="3"/>
  <c r="BM104" i="3"/>
  <c r="BA103" i="3"/>
  <c r="BM97" i="3"/>
  <c r="AU91" i="3"/>
  <c r="BA127" i="3"/>
  <c r="AU126" i="3"/>
  <c r="BG116" i="3"/>
  <c r="BA115" i="3"/>
  <c r="BD109" i="3"/>
  <c r="AX105" i="3"/>
  <c r="BJ101" i="3"/>
  <c r="BA98" i="3"/>
  <c r="BG92" i="3"/>
  <c r="BI117" i="3"/>
  <c r="AU114" i="3"/>
  <c r="AU105" i="3"/>
  <c r="AU92" i="3"/>
  <c r="BG88" i="3"/>
  <c r="BG86" i="3"/>
  <c r="BG81" i="3"/>
  <c r="BA124" i="3"/>
  <c r="BJ121" i="3"/>
  <c r="BG120" i="3"/>
  <c r="BG119" i="3"/>
  <c r="BM108" i="3"/>
  <c r="BA107" i="3"/>
  <c r="BD103" i="3"/>
  <c r="BK90" i="3"/>
  <c r="BK112" i="3"/>
  <c r="BK118" i="3"/>
  <c r="BK119" i="3"/>
  <c r="BK108" i="3"/>
  <c r="BK113" i="3"/>
  <c r="BK128" i="3"/>
  <c r="BK81" i="3"/>
  <c r="BK120" i="3"/>
  <c r="BK122" i="3"/>
  <c r="BK123" i="3"/>
  <c r="BK109" i="3"/>
  <c r="BK111" i="3"/>
  <c r="BK115" i="3"/>
  <c r="BK110" i="3"/>
  <c r="BK103" i="3"/>
  <c r="BK125" i="3"/>
  <c r="BK126" i="3"/>
  <c r="AZ128" i="3"/>
  <c r="BO123" i="3"/>
  <c r="AX114" i="3"/>
  <c r="AZ113" i="3"/>
  <c r="AZ112" i="3"/>
  <c r="BJ110" i="3"/>
  <c r="BL106" i="3"/>
  <c r="AS100" i="3"/>
  <c r="BM94" i="3"/>
  <c r="BO91" i="3"/>
  <c r="AS90" i="3"/>
  <c r="BM83" i="3"/>
  <c r="AS81" i="3"/>
  <c r="AX128" i="3"/>
  <c r="BJ125" i="3"/>
  <c r="BJ124" i="3"/>
  <c r="BO122" i="3"/>
  <c r="AS120" i="3"/>
  <c r="AZ119" i="3"/>
  <c r="AZ118" i="3"/>
  <c r="BJ116" i="3"/>
  <c r="BL115" i="3"/>
  <c r="AX113" i="3"/>
  <c r="AX112" i="3"/>
  <c r="AZ111" i="3"/>
  <c r="AZ109" i="3"/>
  <c r="AZ108" i="3"/>
  <c r="AZ106" i="3"/>
  <c r="BL104" i="3"/>
  <c r="BL102" i="3"/>
  <c r="BL94" i="3"/>
  <c r="BL91" i="3"/>
  <c r="AS128" i="3"/>
  <c r="AX127" i="3"/>
  <c r="BL123" i="3"/>
  <c r="BL122" i="3"/>
  <c r="BO121" i="3"/>
  <c r="AX118" i="3"/>
  <c r="AS113" i="3"/>
  <c r="AX111" i="3"/>
  <c r="AZ110" i="3"/>
  <c r="AS109" i="3"/>
  <c r="AX108" i="3"/>
  <c r="AZ107" i="3"/>
  <c r="AX106" i="3"/>
  <c r="AS101" i="3"/>
  <c r="BO95" i="3"/>
  <c r="AZ91" i="3"/>
  <c r="AZ88" i="3"/>
  <c r="AZ126" i="3"/>
  <c r="AZ125" i="3"/>
  <c r="AS118" i="3"/>
  <c r="AZ117" i="3"/>
  <c r="BJ115" i="3"/>
  <c r="AS112" i="3"/>
  <c r="AS111" i="3"/>
  <c r="AS110" i="3"/>
  <c r="AX107" i="3"/>
  <c r="AS106" i="3"/>
  <c r="AZ105" i="3"/>
  <c r="AZ102" i="3"/>
  <c r="BO98" i="3"/>
  <c r="BO97" i="3"/>
  <c r="AS88" i="3"/>
  <c r="BL81" i="3"/>
  <c r="AS125" i="3"/>
  <c r="AX124" i="3"/>
  <c r="AS117" i="3"/>
  <c r="AX116" i="3"/>
  <c r="BO114" i="3"/>
  <c r="AS107" i="3"/>
  <c r="AS104" i="3"/>
  <c r="BL98" i="3"/>
  <c r="BJ97" i="3"/>
  <c r="BM96" i="3"/>
  <c r="AX95" i="3"/>
  <c r="AZ123" i="3"/>
  <c r="AZ122" i="3"/>
  <c r="BJ120" i="3"/>
  <c r="AS105" i="3"/>
  <c r="BO99" i="3"/>
  <c r="BL89" i="3"/>
  <c r="AX84" i="3"/>
  <c r="BJ81" i="3"/>
  <c r="BO128" i="3"/>
  <c r="AX122" i="3"/>
  <c r="BO119" i="3"/>
  <c r="AZ115" i="3"/>
  <c r="BL114" i="3"/>
  <c r="BO113" i="3"/>
  <c r="BL99" i="3"/>
  <c r="BL128" i="3"/>
  <c r="BO127" i="3"/>
  <c r="AX121" i="3"/>
  <c r="BO118" i="3"/>
  <c r="AX115" i="3"/>
  <c r="BJ114" i="3"/>
  <c r="BL113" i="3"/>
  <c r="BO112" i="3"/>
  <c r="BO100" i="3"/>
  <c r="AZ99" i="3"/>
  <c r="AZ97" i="3"/>
  <c r="AZ81" i="3"/>
  <c r="BJ128" i="3"/>
  <c r="BJ127" i="3"/>
  <c r="AX120" i="3"/>
  <c r="BJ113" i="3"/>
  <c r="BL111" i="3"/>
  <c r="BL110" i="3"/>
  <c r="BL109" i="3"/>
  <c r="BJ108" i="3"/>
  <c r="BL107" i="3"/>
  <c r="BM101" i="3"/>
  <c r="AZ100" i="3"/>
  <c r="AZ93" i="3"/>
  <c r="BB106" i="3"/>
  <c r="BB118" i="3"/>
  <c r="BB81" i="3"/>
  <c r="BB99" i="3"/>
  <c r="BB120" i="3"/>
  <c r="BB86" i="3"/>
  <c r="BB95" i="3"/>
  <c r="BB96" i="3"/>
  <c r="BB101" i="3"/>
  <c r="BB104" i="3"/>
  <c r="BB107" i="3"/>
  <c r="BB121" i="3"/>
  <c r="BB124" i="3"/>
  <c r="BB127" i="3"/>
  <c r="BB114" i="3"/>
  <c r="BB116" i="3"/>
  <c r="BB119" i="3"/>
  <c r="BB111" i="3"/>
  <c r="BB87" i="3"/>
  <c r="BB102" i="3"/>
  <c r="BB94" i="3"/>
  <c r="BB109" i="3"/>
  <c r="BB82" i="3"/>
  <c r="BB97" i="3"/>
  <c r="BB108" i="3"/>
  <c r="BB122" i="3"/>
  <c r="BB125" i="3"/>
  <c r="BB128" i="3"/>
  <c r="BB103" i="3"/>
  <c r="BB115" i="3"/>
  <c r="BB123" i="3"/>
  <c r="BB126" i="3"/>
  <c r="BB105" i="3"/>
  <c r="BB112" i="3"/>
  <c r="BB117" i="3"/>
  <c r="AW81" i="3"/>
  <c r="BI128" i="3"/>
  <c r="BI125" i="3"/>
  <c r="BI122" i="3"/>
  <c r="AW118" i="3"/>
  <c r="AW113" i="3"/>
  <c r="AX109" i="3"/>
  <c r="BJ102" i="3"/>
  <c r="AX99" i="3"/>
  <c r="AX94" i="3"/>
  <c r="AW129" i="3"/>
  <c r="AW126" i="3"/>
  <c r="AW123" i="3"/>
  <c r="AW109" i="3"/>
  <c r="BD108" i="3"/>
  <c r="BK104" i="3"/>
  <c r="AX103" i="3"/>
  <c r="BI102" i="3"/>
  <c r="BD97" i="3"/>
  <c r="AW94" i="3"/>
  <c r="BK88" i="3"/>
  <c r="BJ82" i="3"/>
  <c r="BI108" i="3"/>
  <c r="AW120" i="3"/>
  <c r="BI116" i="3"/>
  <c r="AW115" i="3"/>
  <c r="BJ111" i="3"/>
  <c r="BJ104" i="3"/>
  <c r="AW103" i="3"/>
  <c r="BD102" i="3"/>
  <c r="BK101" i="3"/>
  <c r="AW98" i="3"/>
  <c r="AX85" i="3"/>
  <c r="BI127" i="3"/>
  <c r="BI124" i="3"/>
  <c r="BI121" i="3"/>
  <c r="BI119" i="3"/>
  <c r="AW117" i="3"/>
  <c r="BI114" i="3"/>
  <c r="AW112" i="3"/>
  <c r="BI104" i="3"/>
  <c r="BI96" i="3"/>
  <c r="AW82" i="3"/>
  <c r="BI107" i="3"/>
  <c r="BI101" i="3"/>
  <c r="BI95" i="3"/>
  <c r="AW128" i="3"/>
  <c r="AW125" i="3"/>
  <c r="AW122" i="3"/>
  <c r="BI81" i="3"/>
  <c r="AW108" i="3"/>
  <c r="BJ103" i="3"/>
  <c r="AW102" i="3"/>
  <c r="BK100" i="3"/>
  <c r="AW97" i="3"/>
  <c r="BD95" i="3"/>
  <c r="BK94" i="3"/>
  <c r="BI89" i="3"/>
  <c r="BI118" i="3"/>
  <c r="BI115" i="3"/>
  <c r="AW111" i="3"/>
  <c r="BJ109" i="3"/>
  <c r="BJ106" i="3"/>
  <c r="BI103" i="3"/>
  <c r="BJ100" i="3"/>
  <c r="BJ94" i="3"/>
  <c r="AX83" i="3"/>
  <c r="BI97" i="3"/>
  <c r="BI126" i="3"/>
  <c r="BI123" i="3"/>
  <c r="BI120" i="3"/>
  <c r="AW119" i="3"/>
  <c r="AW116" i="3"/>
  <c r="BI113" i="3"/>
  <c r="AX110" i="3"/>
  <c r="BI109" i="3"/>
  <c r="BI106" i="3"/>
  <c r="BK105" i="3"/>
  <c r="AX104" i="3"/>
  <c r="AX101" i="3"/>
  <c r="BJ99" i="3"/>
  <c r="AX96" i="3"/>
  <c r="BI94" i="3"/>
  <c r="AW86" i="3"/>
  <c r="BI112" i="3"/>
  <c r="AW100" i="3"/>
  <c r="AW127" i="3"/>
  <c r="AW124" i="3"/>
  <c r="AW121" i="3"/>
  <c r="AW114" i="3"/>
  <c r="AW110" i="3"/>
  <c r="AW104" i="3"/>
  <c r="AW101" i="3"/>
  <c r="BH105" i="3"/>
  <c r="BH108" i="3"/>
  <c r="BH123" i="3"/>
  <c r="BH118" i="3"/>
  <c r="BH128" i="3"/>
  <c r="BH90" i="3"/>
  <c r="BH113" i="3"/>
  <c r="BH127" i="3"/>
  <c r="BH107" i="3"/>
  <c r="BH110" i="3"/>
  <c r="BH122" i="3"/>
  <c r="BH126" i="3"/>
  <c r="BH95" i="3"/>
  <c r="BH97" i="3"/>
  <c r="BH99" i="3"/>
  <c r="BH93" i="3"/>
  <c r="BH117" i="3"/>
  <c r="BH103" i="3"/>
  <c r="BH106" i="3"/>
  <c r="BH112" i="3"/>
  <c r="BH125" i="3"/>
  <c r="BH121" i="3"/>
  <c r="BH109" i="3"/>
  <c r="BH116" i="3"/>
  <c r="BH102" i="3"/>
  <c r="BH120" i="3"/>
  <c r="BH96" i="3"/>
  <c r="BH98" i="3"/>
  <c r="BH100" i="3"/>
  <c r="BH114" i="3"/>
  <c r="BH115" i="3"/>
  <c r="BH119" i="3"/>
  <c r="BH124" i="3"/>
  <c r="BH81" i="3"/>
  <c r="BH111" i="3"/>
  <c r="AV112" i="3"/>
  <c r="AV116" i="3"/>
  <c r="AV106" i="3"/>
  <c r="AV109" i="3"/>
  <c r="AV115" i="3"/>
  <c r="AV120" i="3"/>
  <c r="AV94" i="3"/>
  <c r="AV96" i="3"/>
  <c r="AV124" i="3"/>
  <c r="AV81" i="3"/>
  <c r="AV88" i="3"/>
  <c r="AV102" i="3"/>
  <c r="AV114" i="3"/>
  <c r="AV119" i="3"/>
  <c r="AV98" i="3"/>
  <c r="AV100" i="3"/>
  <c r="AV105" i="3"/>
  <c r="AV108" i="3"/>
  <c r="AV111" i="3"/>
  <c r="AV128" i="3"/>
  <c r="AV123" i="3"/>
  <c r="AV118" i="3"/>
  <c r="AV127" i="3"/>
  <c r="AV104" i="3"/>
  <c r="AV95" i="3"/>
  <c r="AV107" i="3"/>
  <c r="AV113" i="3"/>
  <c r="AV122" i="3"/>
  <c r="AV126" i="3"/>
  <c r="AV110" i="3"/>
  <c r="AV101" i="3"/>
  <c r="AV103" i="3"/>
  <c r="AV117" i="3"/>
  <c r="AV99" i="3"/>
  <c r="AV125" i="3"/>
  <c r="AV121" i="3"/>
  <c r="BN116" i="3"/>
  <c r="BN96" i="3"/>
  <c r="BN109" i="3"/>
  <c r="BN98" i="3"/>
  <c r="BN100" i="3"/>
  <c r="BN124" i="3"/>
  <c r="BN119" i="3"/>
  <c r="BN85" i="3"/>
  <c r="BN114" i="3"/>
  <c r="BN120" i="3"/>
  <c r="BN111" i="3"/>
  <c r="BN115" i="3"/>
  <c r="BN128" i="3"/>
  <c r="BN81" i="3"/>
  <c r="BN105" i="3"/>
  <c r="BN108" i="3"/>
  <c r="BN123" i="3"/>
  <c r="BN93" i="3"/>
  <c r="BN95" i="3"/>
  <c r="BN118" i="3"/>
  <c r="BN127" i="3"/>
  <c r="BN125" i="3"/>
  <c r="BN88" i="3"/>
  <c r="BN110" i="3"/>
  <c r="BN113" i="3"/>
  <c r="BN97" i="3"/>
  <c r="BN99" i="3"/>
  <c r="BN101" i="3"/>
  <c r="BN107" i="3"/>
  <c r="BN122" i="3"/>
  <c r="BN126" i="3"/>
  <c r="BN117" i="3"/>
  <c r="BN106" i="3"/>
  <c r="BN103" i="3"/>
  <c r="BN112" i="3"/>
  <c r="BN121" i="3"/>
  <c r="BF128" i="3"/>
  <c r="AT125" i="3"/>
  <c r="BF123" i="3"/>
  <c r="AT116" i="3"/>
  <c r="BF105" i="3"/>
  <c r="AT99" i="3"/>
  <c r="AT121" i="3"/>
  <c r="BF111" i="3"/>
  <c r="BF100" i="3"/>
  <c r="AT82" i="3"/>
  <c r="BF81" i="3"/>
  <c r="BF124" i="3"/>
  <c r="BF119" i="3"/>
  <c r="AT117" i="3"/>
  <c r="BF115" i="3"/>
  <c r="AT103" i="3"/>
  <c r="BF98" i="3"/>
  <c r="BF96" i="3"/>
  <c r="BJ83" i="3"/>
  <c r="AT122" i="3"/>
  <c r="BF120" i="3"/>
  <c r="AT113" i="3"/>
  <c r="BF109" i="3"/>
  <c r="AT95" i="3"/>
  <c r="BF94" i="3"/>
  <c r="BF87" i="3"/>
  <c r="AT126" i="3"/>
  <c r="BF116" i="3"/>
  <c r="AT107" i="3"/>
  <c r="AT104" i="3"/>
  <c r="BF125" i="3"/>
  <c r="BF121" i="3"/>
  <c r="AT118" i="3"/>
  <c r="BF112" i="3"/>
  <c r="BF106" i="3"/>
  <c r="AT127" i="3"/>
  <c r="AT128" i="3"/>
  <c r="AN127" i="3"/>
  <c r="AT123" i="3"/>
  <c r="BF117" i="3"/>
  <c r="AT111" i="3"/>
  <c r="BF99" i="3"/>
  <c r="AT98" i="3"/>
  <c r="AT93" i="3"/>
  <c r="BF89" i="3"/>
  <c r="BF122" i="3"/>
  <c r="BF110" i="3"/>
  <c r="AT108" i="3"/>
  <c r="AT105" i="3"/>
  <c r="BF95" i="3"/>
  <c r="AF128" i="3"/>
  <c r="BF126" i="3"/>
  <c r="AT119" i="3"/>
  <c r="BF113" i="3"/>
  <c r="BF107" i="3"/>
  <c r="BF104" i="3"/>
  <c r="AT96" i="3"/>
  <c r="AT94" i="3"/>
  <c r="AT81" i="3"/>
  <c r="BF127" i="3"/>
  <c r="AT124" i="3"/>
  <c r="BF118" i="3"/>
  <c r="AT109" i="3"/>
  <c r="AT106" i="3"/>
  <c r="BC89" i="3"/>
  <c r="BC90" i="3"/>
  <c r="BC96" i="3"/>
  <c r="BC106" i="3"/>
  <c r="BC112" i="3"/>
  <c r="BC122" i="3"/>
  <c r="BC123" i="3"/>
  <c r="BC99" i="3"/>
  <c r="BC105" i="3"/>
  <c r="BC124" i="3"/>
  <c r="BC110" i="3"/>
  <c r="BC95" i="3"/>
  <c r="BC98" i="3"/>
  <c r="BC101" i="3"/>
  <c r="BC125" i="3"/>
  <c r="BC109" i="3"/>
  <c r="BC126" i="3"/>
  <c r="BC92" i="3"/>
  <c r="BC97" i="3"/>
  <c r="BC100" i="3"/>
  <c r="BC114" i="3"/>
  <c r="BC117" i="3"/>
  <c r="BC127" i="3"/>
  <c r="BC113" i="3"/>
  <c r="BC116" i="3"/>
  <c r="BC102" i="3"/>
  <c r="BC118" i="3"/>
  <c r="BC128" i="3"/>
  <c r="BC91" i="3"/>
  <c r="BC119" i="3"/>
  <c r="BC121" i="3"/>
  <c r="AQ129" i="3"/>
  <c r="AQ108" i="3"/>
  <c r="AQ114" i="3"/>
  <c r="AQ127" i="3"/>
  <c r="AQ107" i="3"/>
  <c r="AQ118" i="3"/>
  <c r="AQ112" i="3"/>
  <c r="AQ121" i="3"/>
  <c r="AQ93" i="3"/>
  <c r="AQ111" i="3"/>
  <c r="AQ81" i="3"/>
  <c r="AQ124" i="3"/>
  <c r="AQ85" i="3"/>
  <c r="AQ90" i="3"/>
  <c r="AY81" i="3"/>
  <c r="AY98" i="3"/>
  <c r="AY104" i="3"/>
  <c r="AY110" i="3"/>
  <c r="AY125" i="3"/>
  <c r="AY126" i="3"/>
  <c r="AY109" i="3"/>
  <c r="AY100" i="3"/>
  <c r="AY115" i="3"/>
  <c r="AY94" i="3"/>
  <c r="AY107" i="3"/>
  <c r="AY113" i="3"/>
  <c r="AY118" i="3"/>
  <c r="AY119" i="3"/>
  <c r="AY128" i="3"/>
  <c r="AY120" i="3"/>
  <c r="AY123" i="3"/>
  <c r="AY106" i="3"/>
  <c r="AY112" i="3"/>
  <c r="AY122" i="3"/>
  <c r="AY99" i="3"/>
  <c r="AY105" i="3"/>
  <c r="AY111" i="3"/>
  <c r="AK118" i="3"/>
  <c r="AN115" i="3"/>
  <c r="AK127" i="3"/>
  <c r="AH118" i="3"/>
  <c r="AB115" i="3"/>
  <c r="AH127" i="3"/>
  <c r="AN126" i="3"/>
  <c r="AK126" i="3"/>
  <c r="AH126" i="3"/>
  <c r="AL125" i="3"/>
  <c r="AK125" i="3"/>
  <c r="AH125" i="3"/>
  <c r="AN124" i="3"/>
  <c r="AN81" i="3"/>
  <c r="AK124" i="3"/>
  <c r="AH81" i="3"/>
  <c r="AH124" i="3"/>
  <c r="AH123" i="3"/>
  <c r="AN122" i="3"/>
  <c r="AF81" i="3"/>
  <c r="AH122" i="3"/>
  <c r="AH121" i="3"/>
  <c r="AN119" i="3"/>
  <c r="AB81" i="3"/>
  <c r="AN128" i="3"/>
  <c r="AK119" i="3"/>
  <c r="AB116" i="3"/>
  <c r="AL128" i="3"/>
  <c r="AN118" i="3"/>
  <c r="BE97" i="3"/>
  <c r="BE88" i="3"/>
  <c r="BE90" i="3"/>
  <c r="BE85" i="3"/>
  <c r="BE89" i="3"/>
  <c r="BE92" i="3"/>
  <c r="BE87" i="3"/>
  <c r="BE86" i="3"/>
  <c r="BE107" i="3"/>
  <c r="BE83" i="3"/>
  <c r="BE84" i="3"/>
  <c r="BE91" i="3"/>
  <c r="BE106" i="3"/>
  <c r="BE109" i="3"/>
  <c r="BE111" i="3"/>
  <c r="BE108" i="3"/>
  <c r="BE115" i="3"/>
  <c r="BE128" i="3"/>
  <c r="BE103" i="3"/>
  <c r="BE94" i="3"/>
  <c r="BE99" i="3"/>
  <c r="BE110" i="3"/>
  <c r="BE118" i="3"/>
  <c r="BE125" i="3"/>
  <c r="BE117" i="3"/>
  <c r="BE101" i="3"/>
  <c r="BE105" i="3"/>
  <c r="BE104" i="3"/>
  <c r="BE112" i="3"/>
  <c r="BE113" i="3"/>
  <c r="BE93" i="3"/>
  <c r="BE100" i="3"/>
  <c r="BE122" i="3"/>
  <c r="BE120" i="3"/>
  <c r="BE81" i="3"/>
  <c r="AR98" i="3"/>
  <c r="AR82" i="3"/>
  <c r="AR88" i="3"/>
  <c r="AR90" i="3"/>
  <c r="AR85" i="3"/>
  <c r="AR94" i="3"/>
  <c r="AR129" i="3"/>
  <c r="AR86" i="3"/>
  <c r="AR87" i="3"/>
  <c r="AR102" i="3"/>
  <c r="AR97" i="3"/>
  <c r="AR100" i="3"/>
  <c r="AR109" i="3"/>
  <c r="AR121" i="3"/>
  <c r="AR95" i="3"/>
  <c r="AR115" i="3"/>
  <c r="AR106" i="3"/>
  <c r="AR108" i="3"/>
  <c r="AR116" i="3"/>
  <c r="AR128" i="3"/>
  <c r="AR96" i="3"/>
  <c r="AR103" i="3"/>
  <c r="AR127" i="3"/>
  <c r="AR114" i="3"/>
  <c r="AR105" i="3"/>
  <c r="AR118" i="3"/>
  <c r="AR125" i="3"/>
  <c r="AR83" i="3"/>
  <c r="AR99" i="3"/>
  <c r="AR110" i="3"/>
  <c r="AR124" i="3"/>
  <c r="AR84" i="3"/>
  <c r="AR101" i="3"/>
  <c r="AR104" i="3"/>
  <c r="AR112" i="3"/>
  <c r="AR113" i="3"/>
  <c r="AR122" i="3"/>
  <c r="AI93" i="3"/>
  <c r="AI87" i="3"/>
  <c r="AI94" i="3"/>
  <c r="AI95" i="3"/>
  <c r="AI104" i="3"/>
  <c r="AI92" i="3"/>
  <c r="AI83" i="3"/>
  <c r="AI129" i="3"/>
  <c r="AI86" i="3"/>
  <c r="AI101" i="3"/>
  <c r="AI89" i="3"/>
  <c r="AI90" i="3"/>
  <c r="AI82" i="3"/>
  <c r="AI88" i="3"/>
  <c r="AI111" i="3"/>
  <c r="AI103" i="3"/>
  <c r="AI106" i="3"/>
  <c r="AI119" i="3"/>
  <c r="AI96" i="3"/>
  <c r="AI98" i="3"/>
  <c r="AI105" i="3"/>
  <c r="AI118" i="3"/>
  <c r="AI125" i="3"/>
  <c r="AI126" i="3"/>
  <c r="AI114" i="3"/>
  <c r="AI124" i="3"/>
  <c r="AI91" i="3"/>
  <c r="AI113" i="3"/>
  <c r="AI99" i="3"/>
  <c r="AI107" i="3"/>
  <c r="AI110" i="3"/>
  <c r="AI112" i="3"/>
  <c r="AI122" i="3"/>
  <c r="AI123" i="3"/>
  <c r="AI117" i="3"/>
  <c r="AI97" i="3"/>
  <c r="AI109" i="3"/>
  <c r="AI121" i="3"/>
  <c r="AI81" i="3"/>
  <c r="AI84" i="3"/>
  <c r="AI100" i="3"/>
  <c r="AI102" i="3"/>
  <c r="AI115" i="3"/>
  <c r="AI116" i="3"/>
  <c r="AI120" i="3"/>
  <c r="AI128" i="3"/>
  <c r="AI85" i="3"/>
  <c r="AI108" i="3"/>
  <c r="AI127" i="3"/>
  <c r="AJ81" i="3"/>
  <c r="AJ128" i="3"/>
  <c r="AF126" i="3"/>
  <c r="AF125" i="3"/>
  <c r="AE124" i="3"/>
  <c r="AN121" i="3"/>
  <c r="AK120" i="3"/>
  <c r="AG119" i="3"/>
  <c r="AF118" i="3"/>
  <c r="AJ116" i="3"/>
  <c r="AJ115" i="3"/>
  <c r="AD114" i="3"/>
  <c r="AC113" i="3"/>
  <c r="AH111" i="3"/>
  <c r="AM109" i="3"/>
  <c r="AF106" i="3"/>
  <c r="AE105" i="3"/>
  <c r="AF103" i="3"/>
  <c r="AK102" i="3"/>
  <c r="AB101" i="3"/>
  <c r="AJ100" i="3"/>
  <c r="AD98" i="3"/>
  <c r="AM97" i="3"/>
  <c r="AD96" i="3"/>
  <c r="AJ95" i="3"/>
  <c r="AE89" i="3"/>
  <c r="AC86" i="3"/>
  <c r="AJ118" i="3"/>
  <c r="AJ93" i="3"/>
  <c r="AJ92" i="3"/>
  <c r="AJ84" i="3"/>
  <c r="AJ102" i="3"/>
  <c r="AJ106" i="3"/>
  <c r="AJ111" i="3"/>
  <c r="AJ129" i="3"/>
  <c r="AJ85" i="3"/>
  <c r="AJ91" i="3"/>
  <c r="AJ89" i="3"/>
  <c r="AJ90" i="3"/>
  <c r="AJ82" i="3"/>
  <c r="AJ88" i="3"/>
  <c r="AE126" i="3"/>
  <c r="AE125" i="3"/>
  <c r="AD124" i="3"/>
  <c r="AL121" i="3"/>
  <c r="AF119" i="3"/>
  <c r="AE118" i="3"/>
  <c r="AC114" i="3"/>
  <c r="AB113" i="3"/>
  <c r="AG111" i="3"/>
  <c r="AF108" i="3"/>
  <c r="AE106" i="3"/>
  <c r="AD105" i="3"/>
  <c r="AE103" i="3"/>
  <c r="AC98" i="3"/>
  <c r="AL97" i="3"/>
  <c r="AH95" i="3"/>
  <c r="AB89" i="3"/>
  <c r="AF88" i="3"/>
  <c r="AD87" i="3"/>
  <c r="AF85" i="3"/>
  <c r="BJ129" i="3"/>
  <c r="BJ96" i="3"/>
  <c r="BJ90" i="3"/>
  <c r="BJ89" i="3"/>
  <c r="BJ95" i="3"/>
  <c r="BJ93" i="3"/>
  <c r="BJ86" i="3"/>
  <c r="AX91" i="3"/>
  <c r="AX93" i="3"/>
  <c r="AX102" i="3"/>
  <c r="AX129" i="3"/>
  <c r="AX86" i="3"/>
  <c r="AX82" i="3"/>
  <c r="AX90" i="3"/>
  <c r="AK82" i="3"/>
  <c r="AK88" i="3"/>
  <c r="AK99" i="3"/>
  <c r="AK87" i="3"/>
  <c r="AK83" i="3"/>
  <c r="AK84" i="3"/>
  <c r="AK97" i="3"/>
  <c r="AK113" i="3"/>
  <c r="AK114" i="3"/>
  <c r="AK129" i="3"/>
  <c r="AK86" i="3"/>
  <c r="AK85" i="3"/>
  <c r="AK91" i="3"/>
  <c r="AK89" i="3"/>
  <c r="AK90" i="3"/>
  <c r="AH128" i="3"/>
  <c r="AG127" i="3"/>
  <c r="AD126" i="3"/>
  <c r="AD125" i="3"/>
  <c r="AC124" i="3"/>
  <c r="AN123" i="3"/>
  <c r="AK121" i="3"/>
  <c r="AH120" i="3"/>
  <c r="AE119" i="3"/>
  <c r="AC118" i="3"/>
  <c r="AN117" i="3"/>
  <c r="AG116" i="3"/>
  <c r="AH115" i="3"/>
  <c r="AN113" i="3"/>
  <c r="AF111" i="3"/>
  <c r="AJ109" i="3"/>
  <c r="AE108" i="3"/>
  <c r="AD106" i="3"/>
  <c r="AC105" i="3"/>
  <c r="AK104" i="3"/>
  <c r="AG102" i="3"/>
  <c r="AN101" i="3"/>
  <c r="AF100" i="3"/>
  <c r="AJ97" i="3"/>
  <c r="AG95" i="3"/>
  <c r="AC85" i="3"/>
  <c r="AF82" i="3"/>
  <c r="AC129" i="3"/>
  <c r="BI82" i="3"/>
  <c r="BI83" i="3"/>
  <c r="BI84" i="3"/>
  <c r="BI91" i="3"/>
  <c r="BI100" i="3"/>
  <c r="BI105" i="3"/>
  <c r="BI110" i="3"/>
  <c r="BI111" i="3"/>
  <c r="BI90" i="3"/>
  <c r="BI85" i="3"/>
  <c r="BI88" i="3"/>
  <c r="BI92" i="3"/>
  <c r="BI93" i="3"/>
  <c r="BI129" i="3"/>
  <c r="BI86" i="3"/>
  <c r="AW83" i="3"/>
  <c r="AW84" i="3"/>
  <c r="AW105" i="3"/>
  <c r="AW106" i="3"/>
  <c r="AW107" i="3"/>
  <c r="AW91" i="3"/>
  <c r="AW88" i="3"/>
  <c r="AW85" i="3"/>
  <c r="AW89" i="3"/>
  <c r="AW99" i="3"/>
  <c r="AW87" i="3"/>
  <c r="AW92" i="3"/>
  <c r="AW93" i="3"/>
  <c r="AV83" i="3"/>
  <c r="AV84" i="3"/>
  <c r="AV129" i="3"/>
  <c r="AV86" i="3"/>
  <c r="AV97" i="3"/>
  <c r="AV91" i="3"/>
  <c r="AV82" i="3"/>
  <c r="AV90" i="3"/>
  <c r="AV85" i="3"/>
  <c r="AV89" i="3"/>
  <c r="AV87" i="3"/>
  <c r="AV92" i="3"/>
  <c r="AV93" i="3"/>
  <c r="AD118" i="3"/>
  <c r="AD84" i="3"/>
  <c r="AD111" i="3"/>
  <c r="AD129" i="3"/>
  <c r="AD85" i="3"/>
  <c r="AD86" i="3"/>
  <c r="AD91" i="3"/>
  <c r="AD89" i="3"/>
  <c r="AD82" i="3"/>
  <c r="AD88" i="3"/>
  <c r="AD93" i="3"/>
  <c r="AD94" i="3"/>
  <c r="AD83" i="3"/>
  <c r="AD92" i="3"/>
  <c r="AL84" i="3"/>
  <c r="AL89" i="3"/>
  <c r="AL93" i="3"/>
  <c r="AL109" i="3"/>
  <c r="AL112" i="3"/>
  <c r="AL85" i="3"/>
  <c r="AG81" i="3"/>
  <c r="AG128" i="3"/>
  <c r="AF127" i="3"/>
  <c r="AC126" i="3"/>
  <c r="AC125" i="3"/>
  <c r="AK123" i="3"/>
  <c r="AK122" i="3"/>
  <c r="AF120" i="3"/>
  <c r="AD119" i="3"/>
  <c r="AK117" i="3"/>
  <c r="AF116" i="3"/>
  <c r="AG115" i="3"/>
  <c r="AM113" i="3"/>
  <c r="AK112" i="3"/>
  <c r="AE111" i="3"/>
  <c r="AK110" i="3"/>
  <c r="AD108" i="3"/>
  <c r="AK107" i="3"/>
  <c r="AJ104" i="3"/>
  <c r="AB103" i="3"/>
  <c r="AF102" i="3"/>
  <c r="AE100" i="3"/>
  <c r="AF95" i="3"/>
  <c r="AK94" i="3"/>
  <c r="AE84" i="3"/>
  <c r="AJ83" i="3"/>
  <c r="AC82" i="3"/>
  <c r="AY129" i="3"/>
  <c r="AY93" i="3"/>
  <c r="AY103" i="3"/>
  <c r="AY108" i="3"/>
  <c r="AY83" i="3"/>
  <c r="AY84" i="3"/>
  <c r="AY86" i="3"/>
  <c r="AY88" i="3"/>
  <c r="AY90" i="3"/>
  <c r="AY101" i="3"/>
  <c r="AY85" i="3"/>
  <c r="AY89" i="3"/>
  <c r="AY87" i="3"/>
  <c r="AM84" i="3"/>
  <c r="AM85" i="3"/>
  <c r="AM89" i="3"/>
  <c r="AM93" i="3"/>
  <c r="AE127" i="3"/>
  <c r="AJ123" i="3"/>
  <c r="AJ122" i="3"/>
  <c r="AE120" i="3"/>
  <c r="AE116" i="3"/>
  <c r="AF115" i="3"/>
  <c r="AL113" i="3"/>
  <c r="AJ112" i="3"/>
  <c r="AB111" i="3"/>
  <c r="AJ110" i="3"/>
  <c r="AH109" i="3"/>
  <c r="AJ107" i="3"/>
  <c r="AG104" i="3"/>
  <c r="AE102" i="3"/>
  <c r="AL101" i="3"/>
  <c r="AD100" i="3"/>
  <c r="AJ99" i="3"/>
  <c r="AH97" i="3"/>
  <c r="AE95" i="3"/>
  <c r="AJ94" i="3"/>
  <c r="AG83" i="3"/>
  <c r="BG106" i="3"/>
  <c r="BG109" i="3"/>
  <c r="BG89" i="3"/>
  <c r="BG87" i="3"/>
  <c r="BG93" i="3"/>
  <c r="BG102" i="3"/>
  <c r="BG114" i="3"/>
  <c r="BG129" i="3"/>
  <c r="BG82" i="3"/>
  <c r="BG83" i="3"/>
  <c r="BG84" i="3"/>
  <c r="BG91" i="3"/>
  <c r="AU106" i="3"/>
  <c r="AU129" i="3"/>
  <c r="AU86" i="3"/>
  <c r="AU96" i="3"/>
  <c r="AU109" i="3"/>
  <c r="AU111" i="3"/>
  <c r="AU82" i="3"/>
  <c r="AU88" i="3"/>
  <c r="AU94" i="3"/>
  <c r="AU95" i="3"/>
  <c r="AU98" i="3"/>
  <c r="AU104" i="3"/>
  <c r="AU93" i="3"/>
  <c r="AU83" i="3"/>
  <c r="AU84" i="3"/>
  <c r="BB89" i="3"/>
  <c r="BB92" i="3"/>
  <c r="BB98" i="3"/>
  <c r="BB93" i="3"/>
  <c r="BB129" i="3"/>
  <c r="BB83" i="3"/>
  <c r="BB84" i="3"/>
  <c r="BB91" i="3"/>
  <c r="BB100" i="3"/>
  <c r="BB110" i="3"/>
  <c r="BB113" i="3"/>
  <c r="BB90" i="3"/>
  <c r="BB88" i="3"/>
  <c r="BB85" i="3"/>
  <c r="AB122" i="3"/>
  <c r="AB124" i="3"/>
  <c r="AB123" i="3"/>
  <c r="AB85" i="3"/>
  <c r="AB119" i="3"/>
  <c r="AB117" i="3"/>
  <c r="AB87" i="3"/>
  <c r="AB95" i="3"/>
  <c r="AB105" i="3"/>
  <c r="AB127" i="3"/>
  <c r="AB126" i="3"/>
  <c r="AB83" i="3"/>
  <c r="AB125" i="3"/>
  <c r="AN84" i="3"/>
  <c r="AN85" i="3"/>
  <c r="AN87" i="3"/>
  <c r="AN83" i="3"/>
  <c r="AN105" i="3"/>
  <c r="AN107" i="3"/>
  <c r="AN91" i="3"/>
  <c r="AD81" i="3"/>
  <c r="AE128" i="3"/>
  <c r="AD127" i="3"/>
  <c r="AN125" i="3"/>
  <c r="AL124" i="3"/>
  <c r="AG121" i="3"/>
  <c r="AD120" i="3"/>
  <c r="AH117" i="3"/>
  <c r="AD116" i="3"/>
  <c r="AE115" i="3"/>
  <c r="AJ113" i="3"/>
  <c r="AG109" i="3"/>
  <c r="AM105" i="3"/>
  <c r="AF104" i="3"/>
  <c r="AD102" i="3"/>
  <c r="AK101" i="3"/>
  <c r="AG97" i="3"/>
  <c r="AD95" i="3"/>
  <c r="AC94" i="3"/>
  <c r="AN93" i="3"/>
  <c r="BF101" i="3"/>
  <c r="BF88" i="3"/>
  <c r="BF90" i="3"/>
  <c r="BF92" i="3"/>
  <c r="BF93" i="3"/>
  <c r="BF129" i="3"/>
  <c r="BF103" i="3"/>
  <c r="BF108" i="3"/>
  <c r="BF82" i="3"/>
  <c r="BF83" i="3"/>
  <c r="BF84" i="3"/>
  <c r="BF91" i="3"/>
  <c r="AT101" i="3"/>
  <c r="AT91" i="3"/>
  <c r="AT100" i="3"/>
  <c r="AT110" i="3"/>
  <c r="AT88" i="3"/>
  <c r="AT90" i="3"/>
  <c r="AT89" i="3"/>
  <c r="AT87" i="3"/>
  <c r="AT92" i="3"/>
  <c r="AT83" i="3"/>
  <c r="AT84" i="3"/>
  <c r="AT129" i="3"/>
  <c r="AC81" i="3"/>
  <c r="AD128" i="3"/>
  <c r="AC127" i="3"/>
  <c r="AF121" i="3"/>
  <c r="AC120" i="3"/>
  <c r="AF117" i="3"/>
  <c r="AD115" i="3"/>
  <c r="AG112" i="3"/>
  <c r="AF110" i="3"/>
  <c r="AE109" i="3"/>
  <c r="AH107" i="3"/>
  <c r="AL105" i="3"/>
  <c r="AE104" i="3"/>
  <c r="AJ101" i="3"/>
  <c r="AH99" i="3"/>
  <c r="AF97" i="3"/>
  <c r="AK93" i="3"/>
  <c r="AK92" i="3"/>
  <c r="AS97" i="3"/>
  <c r="AS91" i="3"/>
  <c r="AS89" i="3"/>
  <c r="AS85" i="3"/>
  <c r="AS87" i="3"/>
  <c r="AS92" i="3"/>
  <c r="AS93" i="3"/>
  <c r="AS103" i="3"/>
  <c r="AS108" i="3"/>
  <c r="AS83" i="3"/>
  <c r="AS84" i="3"/>
  <c r="AS86" i="3"/>
  <c r="BH82" i="3"/>
  <c r="BH83" i="3"/>
  <c r="BH84" i="3"/>
  <c r="BH91" i="3"/>
  <c r="BH101" i="3"/>
  <c r="BH85" i="3"/>
  <c r="BH88" i="3"/>
  <c r="BH89" i="3"/>
  <c r="BH92" i="3"/>
  <c r="BH87" i="3"/>
  <c r="BH94" i="3"/>
  <c r="BH104" i="3"/>
  <c r="BH129" i="3"/>
  <c r="BH86" i="3"/>
  <c r="AC128" i="3"/>
  <c r="AJ124" i="3"/>
  <c r="AG123" i="3"/>
  <c r="AG122" i="3"/>
  <c r="AE121" i="3"/>
  <c r="AL119" i="3"/>
  <c r="AL118" i="3"/>
  <c r="AE117" i="3"/>
  <c r="AJ114" i="3"/>
  <c r="AH113" i="3"/>
  <c r="AF112" i="3"/>
  <c r="AE110" i="3"/>
  <c r="AD109" i="3"/>
  <c r="AG107" i="3"/>
  <c r="AK105" i="3"/>
  <c r="AD104" i="3"/>
  <c r="AN103" i="3"/>
  <c r="AG99" i="3"/>
  <c r="AK98" i="3"/>
  <c r="AD97" i="3"/>
  <c r="AK96" i="3"/>
  <c r="AG92" i="3"/>
  <c r="AF91" i="3"/>
  <c r="BD98" i="3"/>
  <c r="BD85" i="3"/>
  <c r="BD99" i="3"/>
  <c r="BD87" i="3"/>
  <c r="BD129" i="3"/>
  <c r="BD86" i="3"/>
  <c r="BD106" i="3"/>
  <c r="BD112" i="3"/>
  <c r="BD82" i="3"/>
  <c r="BD88" i="3"/>
  <c r="BD90" i="3"/>
  <c r="BK129" i="3"/>
  <c r="BK86" i="3"/>
  <c r="BK106" i="3"/>
  <c r="BK107" i="3"/>
  <c r="BK83" i="3"/>
  <c r="BK84" i="3"/>
  <c r="BK85" i="3"/>
  <c r="BK89" i="3"/>
  <c r="BK98" i="3"/>
  <c r="BK99" i="3"/>
  <c r="BK87" i="3"/>
  <c r="BK93" i="3"/>
  <c r="AE83" i="3"/>
  <c r="AE92" i="3"/>
  <c r="AE97" i="3"/>
  <c r="AE129" i="3"/>
  <c r="AE85" i="3"/>
  <c r="AE86" i="3"/>
  <c r="AE91" i="3"/>
  <c r="AE90" i="3"/>
  <c r="AE82" i="3"/>
  <c r="AE88" i="3"/>
  <c r="AE99" i="3"/>
  <c r="AE81" i="3"/>
  <c r="AE87" i="3"/>
  <c r="AE94" i="3"/>
  <c r="AJ126" i="3"/>
  <c r="AJ125" i="3"/>
  <c r="AF123" i="3"/>
  <c r="AF122" i="3"/>
  <c r="AD121" i="3"/>
  <c r="AD117" i="3"/>
  <c r="AG113" i="3"/>
  <c r="AE112" i="3"/>
  <c r="AD110" i="3"/>
  <c r="AC109" i="3"/>
  <c r="AE107" i="3"/>
  <c r="AJ105" i="3"/>
  <c r="AK103" i="3"/>
  <c r="AG101" i="3"/>
  <c r="AJ98" i="3"/>
  <c r="AJ96" i="3"/>
  <c r="AB93" i="3"/>
  <c r="AB91" i="3"/>
  <c r="BN129" i="3"/>
  <c r="BN87" i="3"/>
  <c r="BN86" i="3"/>
  <c r="BN94" i="3"/>
  <c r="BN102" i="3"/>
  <c r="BN104" i="3"/>
  <c r="BN82" i="3"/>
  <c r="BN91" i="3"/>
  <c r="BN83" i="3"/>
  <c r="BN84" i="3"/>
  <c r="BN90" i="3"/>
  <c r="BN89" i="3"/>
  <c r="BN92" i="3"/>
  <c r="AC101" i="3"/>
  <c r="AC102" i="3"/>
  <c r="AC106" i="3"/>
  <c r="AC89" i="3"/>
  <c r="AC90" i="3"/>
  <c r="AC93" i="3"/>
  <c r="AC84" i="3"/>
  <c r="AF83" i="3"/>
  <c r="AF92" i="3"/>
  <c r="AF98" i="3"/>
  <c r="AF107" i="3"/>
  <c r="AF109" i="3"/>
  <c r="AF84" i="3"/>
  <c r="AF129" i="3"/>
  <c r="AF89" i="3"/>
  <c r="AF90" i="3"/>
  <c r="AF93" i="3"/>
  <c r="AF87" i="3"/>
  <c r="AF94" i="3"/>
  <c r="AL127" i="3"/>
  <c r="AE123" i="3"/>
  <c r="AE122" i="3"/>
  <c r="AC121" i="3"/>
  <c r="AJ119" i="3"/>
  <c r="AC117" i="3"/>
  <c r="AN116" i="3"/>
  <c r="AF113" i="3"/>
  <c r="AD112" i="3"/>
  <c r="AN111" i="3"/>
  <c r="AC110" i="3"/>
  <c r="AB109" i="3"/>
  <c r="AD107" i="3"/>
  <c r="AK106" i="3"/>
  <c r="AJ103" i="3"/>
  <c r="AF101" i="3"/>
  <c r="AD99" i="3"/>
  <c r="AB97" i="3"/>
  <c r="AG117" i="3"/>
  <c r="AG94" i="3"/>
  <c r="AG108" i="3"/>
  <c r="AG84" i="3"/>
  <c r="AG129" i="3"/>
  <c r="AG85" i="3"/>
  <c r="AG86" i="3"/>
  <c r="AG91" i="3"/>
  <c r="AG89" i="3"/>
  <c r="AG96" i="3"/>
  <c r="AG100" i="3"/>
  <c r="AG110" i="3"/>
  <c r="AG82" i="3"/>
  <c r="AG88" i="3"/>
  <c r="AG93" i="3"/>
  <c r="AG87" i="3"/>
  <c r="AG124" i="3"/>
  <c r="AD123" i="3"/>
  <c r="AD122" i="3"/>
  <c r="AL116" i="3"/>
  <c r="AF114" i="3"/>
  <c r="AE113" i="3"/>
  <c r="AK111" i="3"/>
  <c r="AK108" i="3"/>
  <c r="AB107" i="3"/>
  <c r="AG105" i="3"/>
  <c r="AE101" i="3"/>
  <c r="AB99" i="3"/>
  <c r="AG98" i="3"/>
  <c r="AF96" i="3"/>
  <c r="AN95" i="3"/>
  <c r="AG90" i="3"/>
  <c r="AN89" i="3"/>
  <c r="AJ86" i="3"/>
  <c r="BM85" i="3"/>
  <c r="BM93" i="3"/>
  <c r="BM82" i="3"/>
  <c r="BM91" i="3"/>
  <c r="BM88" i="3"/>
  <c r="BM109" i="3"/>
  <c r="BM89" i="3"/>
  <c r="BM92" i="3"/>
  <c r="BM129" i="3"/>
  <c r="BM87" i="3"/>
  <c r="BA85" i="3"/>
  <c r="BA92" i="3"/>
  <c r="BA87" i="3"/>
  <c r="BA94" i="3"/>
  <c r="BA104" i="3"/>
  <c r="BA93" i="3"/>
  <c r="BA129" i="3"/>
  <c r="BA91" i="3"/>
  <c r="BA82" i="3"/>
  <c r="BA109" i="3"/>
  <c r="BA111" i="3"/>
  <c r="BA88" i="3"/>
  <c r="BA89" i="3"/>
  <c r="AH129" i="3"/>
  <c r="AH87" i="3"/>
  <c r="AH103" i="3"/>
  <c r="AH105" i="3"/>
  <c r="AH83" i="3"/>
  <c r="AH85" i="3"/>
  <c r="AH91" i="3"/>
  <c r="AH93" i="3"/>
  <c r="AK81" i="3"/>
  <c r="AK128" i="3"/>
  <c r="AJ127" i="3"/>
  <c r="AG126" i="3"/>
  <c r="AG125" i="3"/>
  <c r="AF124" i="3"/>
  <c r="AC123" i="3"/>
  <c r="AC122" i="3"/>
  <c r="AN120" i="3"/>
  <c r="AH119" i="3"/>
  <c r="AG118" i="3"/>
  <c r="AK116" i="3"/>
  <c r="AK115" i="3"/>
  <c r="AE114" i="3"/>
  <c r="AD113" i="3"/>
  <c r="AN109" i="3"/>
  <c r="AJ108" i="3"/>
  <c r="AG106" i="3"/>
  <c r="AF105" i="3"/>
  <c r="AG103" i="3"/>
  <c r="AD101" i="3"/>
  <c r="AK100" i="3"/>
  <c r="AE98" i="3"/>
  <c r="AN97" i="3"/>
  <c r="AE96" i="3"/>
  <c r="AK95" i="3"/>
  <c r="AD90" i="3"/>
  <c r="AH89" i="3"/>
  <c r="AF86" i="3"/>
  <c r="BD83" i="3"/>
  <c r="BL86" i="3"/>
  <c r="BL93" i="3"/>
  <c r="BL97" i="3"/>
  <c r="BL103" i="3"/>
  <c r="BL108" i="3"/>
  <c r="BL83" i="3"/>
  <c r="BL84" i="3"/>
  <c r="BL88" i="3"/>
  <c r="BL90" i="3"/>
  <c r="BL85" i="3"/>
  <c r="BL87" i="3"/>
  <c r="AZ86" i="3"/>
  <c r="AZ87" i="3"/>
  <c r="AZ94" i="3"/>
  <c r="AZ83" i="3"/>
  <c r="AZ84" i="3"/>
  <c r="AZ85" i="3"/>
  <c r="AZ89" i="3"/>
  <c r="AZ92" i="3"/>
  <c r="BO89" i="3"/>
  <c r="BO83" i="3"/>
  <c r="BO84" i="3"/>
  <c r="BO101" i="3"/>
  <c r="BO105" i="3"/>
  <c r="BO92" i="3"/>
  <c r="BC84" i="3"/>
  <c r="BC83" i="3"/>
  <c r="AQ101" i="3"/>
  <c r="BM128" i="3"/>
  <c r="BA128" i="3"/>
  <c r="BE127" i="3"/>
  <c r="AS127" i="3"/>
  <c r="BJ126" i="3"/>
  <c r="AX126" i="3"/>
  <c r="BM125" i="3"/>
  <c r="BA125" i="3"/>
  <c r="BE124" i="3"/>
  <c r="AS124" i="3"/>
  <c r="BJ123" i="3"/>
  <c r="AX123" i="3"/>
  <c r="BM122" i="3"/>
  <c r="BA122" i="3"/>
  <c r="BE121" i="3"/>
  <c r="AS121" i="3"/>
  <c r="BJ119" i="3"/>
  <c r="AX119" i="3"/>
  <c r="BM118" i="3"/>
  <c r="BA118" i="3"/>
  <c r="BD117" i="3"/>
  <c r="AR117" i="3"/>
  <c r="BE116" i="3"/>
  <c r="AS116" i="3"/>
  <c r="BK114" i="3"/>
  <c r="AY114" i="3"/>
  <c r="BM113" i="3"/>
  <c r="BA113" i="3"/>
  <c r="BG112" i="3"/>
  <c r="AU112" i="3"/>
  <c r="BM110" i="3"/>
  <c r="BA110" i="3"/>
  <c r="BM106" i="3"/>
  <c r="BA106" i="3"/>
  <c r="BK102" i="3"/>
  <c r="AY102" i="3"/>
  <c r="BL101" i="3"/>
  <c r="AZ101" i="3"/>
  <c r="BG100" i="3"/>
  <c r="AU100" i="3"/>
  <c r="BG99" i="3"/>
  <c r="AU99" i="3"/>
  <c r="BJ98" i="3"/>
  <c r="AX98" i="3"/>
  <c r="BK97" i="3"/>
  <c r="AY97" i="3"/>
  <c r="BE96" i="3"/>
  <c r="AS96" i="3"/>
  <c r="BE95" i="3"/>
  <c r="AS95" i="3"/>
  <c r="BD92" i="3"/>
  <c r="AR92" i="3"/>
  <c r="BD91" i="3"/>
  <c r="AR91" i="3"/>
  <c r="BG90" i="3"/>
  <c r="AU90" i="3"/>
  <c r="BO88" i="3"/>
  <c r="BC88" i="3"/>
  <c r="BO87" i="3"/>
  <c r="BC87" i="3"/>
  <c r="BF86" i="3"/>
  <c r="AT86" i="3"/>
  <c r="BG85" i="3"/>
  <c r="AU85" i="3"/>
  <c r="BE82" i="3"/>
  <c r="AS82" i="3"/>
  <c r="BE129" i="3"/>
  <c r="AS129" i="3"/>
  <c r="BO82" i="3"/>
  <c r="BC82" i="3"/>
  <c r="BO129" i="3"/>
  <c r="BC129" i="3"/>
  <c r="BO86" i="3"/>
  <c r="BC86" i="3"/>
  <c r="BO85" i="3"/>
  <c r="BC85" i="3"/>
  <c r="BD81" i="3"/>
  <c r="AR81" i="3"/>
  <c r="BL127" i="3"/>
  <c r="AZ127" i="3"/>
  <c r="BE126" i="3"/>
  <c r="AS126" i="3"/>
  <c r="BL124" i="3"/>
  <c r="AZ124" i="3"/>
  <c r="BE123" i="3"/>
  <c r="AS123" i="3"/>
  <c r="BL121" i="3"/>
  <c r="AZ121" i="3"/>
  <c r="BD120" i="3"/>
  <c r="AR120" i="3"/>
  <c r="BE119" i="3"/>
  <c r="AS119" i="3"/>
  <c r="BK117" i="3"/>
  <c r="AY117" i="3"/>
  <c r="BL116" i="3"/>
  <c r="AZ116" i="3"/>
  <c r="BO115" i="3"/>
  <c r="BC115" i="3"/>
  <c r="BF114" i="3"/>
  <c r="AT114" i="3"/>
  <c r="BD111" i="3"/>
  <c r="AR111" i="3"/>
  <c r="BO108" i="3"/>
  <c r="BC108" i="3"/>
  <c r="BD107" i="3"/>
  <c r="AR107" i="3"/>
  <c r="BO104" i="3"/>
  <c r="BC104" i="3"/>
  <c r="BO103" i="3"/>
  <c r="BC103" i="3"/>
  <c r="BF102" i="3"/>
  <c r="AT102" i="3"/>
  <c r="BG101" i="3"/>
  <c r="AU101" i="3"/>
  <c r="BE98" i="3"/>
  <c r="AS98" i="3"/>
  <c r="BF97" i="3"/>
  <c r="AT97" i="3"/>
  <c r="BL96" i="3"/>
  <c r="AZ96" i="3"/>
  <c r="BL95" i="3"/>
  <c r="AZ95" i="3"/>
  <c r="BO94" i="3"/>
  <c r="BC94" i="3"/>
  <c r="BD93" i="3"/>
  <c r="AR93" i="3"/>
  <c r="BK92" i="3"/>
  <c r="AY92" i="3"/>
  <c r="BK91" i="3"/>
  <c r="AY91" i="3"/>
  <c r="BD89" i="3"/>
  <c r="AR89" i="3"/>
  <c r="BJ88" i="3"/>
  <c r="AX88" i="3"/>
  <c r="BJ87" i="3"/>
  <c r="AX87" i="3"/>
  <c r="BM86" i="3"/>
  <c r="BA86" i="3"/>
  <c r="BL82" i="3"/>
  <c r="AZ82" i="3"/>
  <c r="BL129" i="3"/>
  <c r="AZ129" i="3"/>
  <c r="BO81" i="3"/>
  <c r="BC81" i="3"/>
  <c r="BG128" i="3"/>
  <c r="AU128" i="3"/>
  <c r="BK127" i="3"/>
  <c r="AY127" i="3"/>
  <c r="BD126" i="3"/>
  <c r="AR126" i="3"/>
  <c r="BG125" i="3"/>
  <c r="AU125" i="3"/>
  <c r="BK124" i="3"/>
  <c r="AY124" i="3"/>
  <c r="BD123" i="3"/>
  <c r="AR123" i="3"/>
  <c r="BG122" i="3"/>
  <c r="AU122" i="3"/>
  <c r="BK121" i="3"/>
  <c r="AY121" i="3"/>
  <c r="BO120" i="3"/>
  <c r="BC120" i="3"/>
  <c r="BD119" i="3"/>
  <c r="AR119" i="3"/>
  <c r="BG118" i="3"/>
  <c r="AU118" i="3"/>
  <c r="BJ117" i="3"/>
  <c r="AX117" i="3"/>
  <c r="BK116" i="3"/>
  <c r="AY116" i="3"/>
  <c r="BE114" i="3"/>
  <c r="AS114" i="3"/>
  <c r="BG113" i="3"/>
  <c r="AU113" i="3"/>
  <c r="BM112" i="3"/>
  <c r="BA112" i="3"/>
  <c r="BO111" i="3"/>
  <c r="BC111" i="3"/>
  <c r="BG110" i="3"/>
  <c r="AU110" i="3"/>
  <c r="BO107" i="3"/>
  <c r="BC107" i="3"/>
  <c r="BE102" i="3"/>
  <c r="AS102" i="3"/>
  <c r="BM100" i="3"/>
  <c r="BA100" i="3"/>
  <c r="BM99" i="3"/>
  <c r="BA99" i="3"/>
  <c r="BK96" i="3"/>
  <c r="AY96" i="3"/>
  <c r="BK95" i="3"/>
  <c r="AY95" i="3"/>
  <c r="BO93" i="3"/>
  <c r="BC93" i="3"/>
  <c r="BJ92" i="3"/>
  <c r="AX92" i="3"/>
  <c r="BJ91" i="3"/>
  <c r="BM90" i="3"/>
  <c r="BA90" i="3"/>
  <c r="BK82" i="3"/>
  <c r="AY82" i="3"/>
  <c r="AQ97" i="3"/>
  <c r="AQ94" i="3"/>
  <c r="AQ126" i="3"/>
  <c r="AQ117" i="3"/>
  <c r="AQ113" i="3"/>
  <c r="AQ104" i="3"/>
  <c r="AQ110" i="3"/>
  <c r="AQ103" i="3"/>
  <c r="AQ128" i="3"/>
  <c r="AQ123" i="3"/>
  <c r="AQ116" i="3"/>
  <c r="AQ99" i="3"/>
  <c r="AQ120" i="3"/>
  <c r="AQ109" i="3"/>
  <c r="AQ106" i="3"/>
  <c r="AQ96" i="3"/>
  <c r="AQ125" i="3"/>
  <c r="AQ95" i="3"/>
  <c r="AQ119" i="3"/>
  <c r="AQ105" i="3"/>
  <c r="AQ102" i="3"/>
  <c r="AQ92" i="3"/>
  <c r="AQ88" i="3"/>
  <c r="AQ84" i="3"/>
  <c r="AQ122" i="3"/>
  <c r="AQ115" i="3"/>
  <c r="AQ98" i="3"/>
  <c r="AQ83" i="3"/>
  <c r="AP118" i="3"/>
  <c r="AP113" i="3"/>
  <c r="AP122" i="3"/>
  <c r="AP120" i="3"/>
  <c r="AP101" i="3"/>
  <c r="AP116" i="3"/>
  <c r="AP111" i="3"/>
  <c r="AP114" i="3"/>
  <c r="AP81" i="3"/>
  <c r="AP127" i="3"/>
  <c r="AP126" i="3"/>
  <c r="AP123" i="3"/>
  <c r="AP125" i="3"/>
  <c r="AP109" i="3"/>
  <c r="AP119" i="3"/>
  <c r="AP124" i="3"/>
  <c r="AP85" i="3"/>
  <c r="AP115" i="3"/>
  <c r="AP128" i="3"/>
  <c r="AP93" i="3"/>
  <c r="AP110" i="3"/>
  <c r="AQ100" i="3"/>
  <c r="AQ89" i="3"/>
  <c r="AQ86" i="3"/>
  <c r="AQ82" i="3"/>
  <c r="AQ91" i="3"/>
  <c r="AQ87" i="3"/>
  <c r="AP117" i="3"/>
  <c r="AP112" i="3"/>
  <c r="AP104" i="3"/>
  <c r="AP96" i="3"/>
  <c r="AP88" i="3"/>
  <c r="AP106" i="3"/>
  <c r="AP98" i="3"/>
  <c r="AP90" i="3"/>
  <c r="AP82" i="3"/>
  <c r="AP103" i="3"/>
  <c r="AP95" i="3"/>
  <c r="AP87" i="3"/>
  <c r="AP129" i="3"/>
  <c r="AP105" i="3"/>
  <c r="AP97" i="3"/>
  <c r="AP89" i="3"/>
  <c r="AP108" i="3"/>
  <c r="AP100" i="3"/>
  <c r="AP92" i="3"/>
  <c r="AP84" i="3"/>
  <c r="AP102" i="3"/>
  <c r="AP94" i="3"/>
  <c r="AP86" i="3"/>
  <c r="AP107" i="3"/>
  <c r="AP99" i="3"/>
  <c r="AP91" i="3"/>
  <c r="AP83" i="3"/>
  <c r="AO84" i="3"/>
  <c r="AO113" i="3"/>
  <c r="AO123" i="3"/>
  <c r="AO121" i="3"/>
  <c r="AO125" i="3"/>
  <c r="AO85" i="3"/>
  <c r="AO90" i="3"/>
  <c r="AO97" i="3"/>
  <c r="AO102" i="3"/>
  <c r="AO109" i="3"/>
  <c r="AO127" i="3"/>
  <c r="AO114" i="3"/>
  <c r="AO81" i="3"/>
  <c r="AO117" i="3"/>
  <c r="AO86" i="3"/>
  <c r="AO93" i="3"/>
  <c r="AO98" i="3"/>
  <c r="AO105" i="3"/>
  <c r="AO110" i="3"/>
  <c r="AO120" i="3"/>
  <c r="AO124" i="3"/>
  <c r="AO129" i="3"/>
  <c r="AO128" i="3"/>
  <c r="AO82" i="3"/>
  <c r="AO89" i="3"/>
  <c r="AO94" i="3"/>
  <c r="AO101" i="3"/>
  <c r="AO106" i="3"/>
  <c r="AO118" i="3"/>
  <c r="AO126" i="3"/>
  <c r="AM126" i="3"/>
  <c r="AM117" i="3"/>
  <c r="AL81" i="3"/>
  <c r="AL126" i="3"/>
  <c r="AL123" i="3"/>
  <c r="AP121" i="3"/>
  <c r="AL120" i="3"/>
  <c r="AL117" i="3"/>
  <c r="AH116" i="3"/>
  <c r="AN114" i="3"/>
  <c r="AB114" i="3"/>
  <c r="AH112" i="3"/>
  <c r="AN110" i="3"/>
  <c r="AB110" i="3"/>
  <c r="AH108" i="3"/>
  <c r="AN106" i="3"/>
  <c r="AB106" i="3"/>
  <c r="AH104" i="3"/>
  <c r="AN102" i="3"/>
  <c r="AB102" i="3"/>
  <c r="AH100" i="3"/>
  <c r="AN98" i="3"/>
  <c r="AB98" i="3"/>
  <c r="AH96" i="3"/>
  <c r="AN94" i="3"/>
  <c r="AB94" i="3"/>
  <c r="AH92" i="3"/>
  <c r="AN90" i="3"/>
  <c r="AB90" i="3"/>
  <c r="AH88" i="3"/>
  <c r="AN86" i="3"/>
  <c r="AB86" i="3"/>
  <c r="AH84" i="3"/>
  <c r="AN82" i="3"/>
  <c r="AB82" i="3"/>
  <c r="AB128" i="3"/>
  <c r="AN129" i="3"/>
  <c r="AB129" i="3"/>
  <c r="AM114" i="3"/>
  <c r="AM110" i="3"/>
  <c r="AM106" i="3"/>
  <c r="AM102" i="3"/>
  <c r="AM98" i="3"/>
  <c r="AM94" i="3"/>
  <c r="AM90" i="3"/>
  <c r="AM86" i="3"/>
  <c r="AM82" i="3"/>
  <c r="AM129" i="3"/>
  <c r="AJ120" i="3"/>
  <c r="AJ117" i="3"/>
  <c r="AO115" i="3"/>
  <c r="AC115" i="3"/>
  <c r="AL114" i="3"/>
  <c r="AO111" i="3"/>
  <c r="AC111" i="3"/>
  <c r="AL110" i="3"/>
  <c r="AO107" i="3"/>
  <c r="AC107" i="3"/>
  <c r="AL106" i="3"/>
  <c r="AO103" i="3"/>
  <c r="AC103" i="3"/>
  <c r="AL102" i="3"/>
  <c r="AO99" i="3"/>
  <c r="AC99" i="3"/>
  <c r="AL98" i="3"/>
  <c r="AO95" i="3"/>
  <c r="AC95" i="3"/>
  <c r="AL94" i="3"/>
  <c r="AO91" i="3"/>
  <c r="AC91" i="3"/>
  <c r="AL90" i="3"/>
  <c r="AO87" i="3"/>
  <c r="AC87" i="3"/>
  <c r="AL86" i="3"/>
  <c r="AO83" i="3"/>
  <c r="AC83" i="3"/>
  <c r="AL82" i="3"/>
  <c r="AB118" i="3"/>
  <c r="AL129" i="3"/>
  <c r="AM127" i="3"/>
  <c r="AM124" i="3"/>
  <c r="AM121" i="3"/>
  <c r="AM118" i="3"/>
  <c r="AM81" i="3"/>
  <c r="AM115" i="3"/>
  <c r="AM111" i="3"/>
  <c r="AM107" i="3"/>
  <c r="AM103" i="3"/>
  <c r="AM99" i="3"/>
  <c r="AM95" i="3"/>
  <c r="AM91" i="3"/>
  <c r="AM87" i="3"/>
  <c r="AM83" i="3"/>
  <c r="AM120" i="3"/>
  <c r="AO122" i="3"/>
  <c r="AG120" i="3"/>
  <c r="AO119" i="3"/>
  <c r="AC119" i="3"/>
  <c r="AO116" i="3"/>
  <c r="AC116" i="3"/>
  <c r="AL115" i="3"/>
  <c r="AO112" i="3"/>
  <c r="AC112" i="3"/>
  <c r="AL111" i="3"/>
  <c r="AO108" i="3"/>
  <c r="AC108" i="3"/>
  <c r="AL107" i="3"/>
  <c r="AO104" i="3"/>
  <c r="AC104" i="3"/>
  <c r="AL103" i="3"/>
  <c r="AO100" i="3"/>
  <c r="AC100" i="3"/>
  <c r="AL99" i="3"/>
  <c r="AO96" i="3"/>
  <c r="AC96" i="3"/>
  <c r="AL95" i="3"/>
  <c r="AO92" i="3"/>
  <c r="AC92" i="3"/>
  <c r="AL91" i="3"/>
  <c r="AO88" i="3"/>
  <c r="AC88" i="3"/>
  <c r="AL87" i="3"/>
  <c r="AL83" i="3"/>
  <c r="AB121" i="3"/>
  <c r="AJ121" i="3"/>
  <c r="AH114" i="3"/>
  <c r="AN112" i="3"/>
  <c r="AB112" i="3"/>
  <c r="AH110" i="3"/>
  <c r="AN108" i="3"/>
  <c r="AB108" i="3"/>
  <c r="AH106" i="3"/>
  <c r="AN104" i="3"/>
  <c r="AB104" i="3"/>
  <c r="AH102" i="3"/>
  <c r="AN100" i="3"/>
  <c r="AB100" i="3"/>
  <c r="AH98" i="3"/>
  <c r="AN96" i="3"/>
  <c r="AB96" i="3"/>
  <c r="AH94" i="3"/>
  <c r="AN92" i="3"/>
  <c r="AB92" i="3"/>
  <c r="AH90" i="3"/>
  <c r="AN88" i="3"/>
  <c r="AB88" i="3"/>
  <c r="AH86" i="3"/>
  <c r="AB84" i="3"/>
  <c r="AH82" i="3"/>
  <c r="AM123" i="3"/>
  <c r="AM128" i="3"/>
  <c r="AM125" i="3"/>
  <c r="AM122" i="3"/>
  <c r="AM119" i="3"/>
  <c r="AM116" i="3"/>
  <c r="AM112" i="3"/>
  <c r="AM108" i="3"/>
  <c r="AM104" i="3"/>
  <c r="AM100" i="3"/>
  <c r="AM96" i="3"/>
  <c r="AM92" i="3"/>
  <c r="AM88" i="3"/>
  <c r="AL108" i="3"/>
  <c r="AL104" i="3"/>
  <c r="AL100" i="3"/>
  <c r="AL96" i="3"/>
  <c r="AL92" i="3"/>
  <c r="AL88" i="3"/>
  <c r="D59" i="60"/>
  <c r="D74" i="60"/>
  <c r="V295" i="20"/>
  <c r="V294" i="20"/>
  <c r="V386" i="20"/>
  <c r="V374" i="20"/>
  <c r="V362" i="20"/>
  <c r="V350" i="20"/>
  <c r="V338" i="20"/>
  <c r="V343" i="20"/>
  <c r="V330" i="20"/>
  <c r="V342" i="20"/>
  <c r="V318" i="20"/>
  <c r="M63" i="66"/>
  <c r="O63" i="66" s="1"/>
  <c r="M54" i="66"/>
  <c r="O54" i="66" s="1"/>
  <c r="M42" i="66"/>
  <c r="O42" i="66" s="1"/>
  <c r="M30" i="66"/>
  <c r="O30" i="66" s="1"/>
  <c r="G24" i="60"/>
  <c r="I46" i="60"/>
  <c r="I57" i="60"/>
  <c r="G57" i="60" s="1"/>
  <c r="I45" i="60"/>
  <c r="I56" i="60"/>
  <c r="I44" i="60"/>
  <c r="I55" i="60"/>
  <c r="I43" i="60"/>
  <c r="I53" i="60"/>
  <c r="I41" i="60"/>
  <c r="I52" i="60"/>
  <c r="I40" i="60"/>
  <c r="G15" i="60"/>
  <c r="I50" i="60"/>
  <c r="I38" i="60"/>
  <c r="M21" i="66"/>
  <c r="O21" i="66" s="1"/>
  <c r="M60" i="66"/>
  <c r="O60" i="66" s="1"/>
  <c r="M48" i="66"/>
  <c r="O48" i="66" s="1"/>
  <c r="M36" i="66"/>
  <c r="O36" i="66" s="1"/>
  <c r="M57" i="66"/>
  <c r="O57" i="66" s="1"/>
  <c r="M45" i="66"/>
  <c r="O45" i="66" s="1"/>
  <c r="M33" i="66"/>
  <c r="O33" i="66" s="1"/>
  <c r="M52" i="66"/>
  <c r="O52" i="66" s="1"/>
  <c r="M40" i="66"/>
  <c r="O40" i="66" s="1"/>
  <c r="M28" i="66"/>
  <c r="O28" i="66" s="1"/>
  <c r="M34" i="66"/>
  <c r="O34" i="66" s="1"/>
  <c r="M50" i="66"/>
  <c r="O50" i="66" s="1"/>
  <c r="M38" i="66"/>
  <c r="O38" i="66" s="1"/>
  <c r="M17" i="66"/>
  <c r="O17" i="66" s="1"/>
  <c r="M56" i="66"/>
  <c r="O56" i="66" s="1"/>
  <c r="M44" i="66"/>
  <c r="O44" i="66" s="1"/>
  <c r="M32" i="66"/>
  <c r="O32" i="66" s="1"/>
  <c r="M46" i="66"/>
  <c r="O46" i="66" s="1"/>
  <c r="M49" i="66"/>
  <c r="O49" i="66" s="1"/>
  <c r="M37" i="66"/>
  <c r="O37" i="66" s="1"/>
  <c r="O68" i="66"/>
  <c r="O64" i="66"/>
  <c r="S69" i="66"/>
  <c r="M69" i="66" s="1"/>
  <c r="O69" i="66" s="1"/>
  <c r="S67" i="66"/>
  <c r="M67" i="66" s="1"/>
  <c r="O67" i="66" s="1"/>
  <c r="S55" i="66"/>
  <c r="M55" i="66" s="1"/>
  <c r="O55" i="66" s="1"/>
  <c r="O61" i="66"/>
  <c r="S66" i="66"/>
  <c r="M66" i="66" s="1"/>
  <c r="O66" i="66" s="1"/>
  <c r="O72" i="66"/>
  <c r="Q72" i="66" s="1"/>
  <c r="S65" i="66"/>
  <c r="M65" i="66" s="1"/>
  <c r="O65" i="66" s="1"/>
  <c r="O71" i="66"/>
  <c r="O70" i="66"/>
  <c r="O53" i="66"/>
  <c r="O41" i="66"/>
  <c r="O62" i="66"/>
  <c r="O29" i="66"/>
  <c r="O31" i="66"/>
  <c r="J18" i="66"/>
  <c r="J27" i="66"/>
  <c r="J26" i="66"/>
  <c r="M26" i="66" s="1"/>
  <c r="O26" i="66" s="1"/>
  <c r="J25" i="66"/>
  <c r="J23" i="66"/>
  <c r="J22" i="66"/>
  <c r="J20" i="66"/>
  <c r="J19" i="66"/>
  <c r="J16" i="66"/>
  <c r="J15" i="66"/>
  <c r="J14" i="66"/>
  <c r="J13" i="66"/>
  <c r="J12" i="66"/>
  <c r="J11" i="66"/>
  <c r="J10" i="66"/>
  <c r="J9" i="66"/>
  <c r="J8" i="66"/>
  <c r="E25" i="60"/>
  <c r="G25" i="60" s="1"/>
  <c r="E58" i="60"/>
  <c r="G58" i="60" s="1"/>
  <c r="E57" i="60"/>
  <c r="E56" i="60"/>
  <c r="E55" i="60"/>
  <c r="E54" i="60"/>
  <c r="G54" i="60" s="1"/>
  <c r="E53" i="60"/>
  <c r="E52" i="60"/>
  <c r="E51" i="60"/>
  <c r="G51" i="60" s="1"/>
  <c r="E50" i="60"/>
  <c r="E49" i="60"/>
  <c r="G49" i="60" s="1"/>
  <c r="E48" i="60"/>
  <c r="G48" i="60" s="1"/>
  <c r="E47" i="60"/>
  <c r="G47" i="60" s="1"/>
  <c r="E46" i="60"/>
  <c r="E45" i="60"/>
  <c r="E44" i="60"/>
  <c r="E43" i="60"/>
  <c r="E42" i="60"/>
  <c r="G42" i="60" s="1"/>
  <c r="E41" i="60"/>
  <c r="E40" i="60"/>
  <c r="E39" i="60"/>
  <c r="G39" i="60" s="1"/>
  <c r="E38" i="60"/>
  <c r="E37" i="60"/>
  <c r="G37" i="60" s="1"/>
  <c r="E36" i="60"/>
  <c r="G36" i="60" s="1"/>
  <c r="E35" i="60"/>
  <c r="G35" i="60" s="1"/>
  <c r="E34" i="60"/>
  <c r="G34" i="60" s="1"/>
  <c r="E33" i="60"/>
  <c r="G33" i="60" s="1"/>
  <c r="E32" i="60"/>
  <c r="G32" i="60" s="1"/>
  <c r="E31" i="60"/>
  <c r="G31" i="60" s="1"/>
  <c r="E30" i="60"/>
  <c r="G30" i="60" s="1"/>
  <c r="E29" i="60"/>
  <c r="G29" i="60" s="1"/>
  <c r="E28" i="60"/>
  <c r="G28" i="60" s="1"/>
  <c r="E27" i="60"/>
  <c r="G27" i="60" s="1"/>
  <c r="E26" i="60"/>
  <c r="G26" i="60" s="1"/>
  <c r="E24" i="60"/>
  <c r="E23" i="60"/>
  <c r="G23" i="60" s="1"/>
  <c r="E22" i="60"/>
  <c r="G22" i="60" s="1"/>
  <c r="E21" i="60"/>
  <c r="G21" i="60" s="1"/>
  <c r="E20" i="60"/>
  <c r="G20" i="60" s="1"/>
  <c r="E19" i="60"/>
  <c r="G19" i="60" s="1"/>
  <c r="E18" i="60"/>
  <c r="G18" i="60" s="1"/>
  <c r="E17" i="60"/>
  <c r="G17" i="60" s="1"/>
  <c r="E16" i="60"/>
  <c r="G16" i="60" s="1"/>
  <c r="E15" i="60"/>
  <c r="E14" i="60"/>
  <c r="G14" i="60" s="1"/>
  <c r="E13" i="60"/>
  <c r="G13" i="60" s="1"/>
  <c r="E12" i="60"/>
  <c r="G12" i="60" s="1"/>
  <c r="E11" i="60"/>
  <c r="G11" i="60" s="1"/>
  <c r="O43" i="66"/>
  <c r="V311" i="20"/>
  <c r="V275" i="20"/>
  <c r="V347" i="20"/>
  <c r="V378" i="20"/>
  <c r="V306" i="20"/>
  <c r="V323" i="20"/>
  <c r="V383" i="20"/>
  <c r="V364" i="20"/>
  <c r="V328" i="20"/>
  <c r="V292" i="20"/>
  <c r="V299" i="20"/>
  <c r="O58" i="66"/>
  <c r="R281" i="20"/>
  <c r="V281" i="20" s="1"/>
  <c r="V358" i="20"/>
  <c r="O51" i="66"/>
  <c r="O39" i="66"/>
  <c r="O59" i="66"/>
  <c r="O47" i="66"/>
  <c r="O35" i="66"/>
  <c r="V356" i="20"/>
  <c r="V335" i="20"/>
  <c r="V315" i="20"/>
  <c r="V284" i="20"/>
  <c r="V332" i="20"/>
  <c r="V392" i="20"/>
  <c r="V371" i="20"/>
  <c r="V310" i="20"/>
  <c r="V396" i="20"/>
  <c r="V384" i="20"/>
  <c r="V372" i="20"/>
  <c r="V360" i="20"/>
  <c r="V348" i="20"/>
  <c r="V336" i="20"/>
  <c r="V324" i="20"/>
  <c r="V312" i="20"/>
  <c r="V300" i="20"/>
  <c r="V370" i="20"/>
  <c r="V308" i="20"/>
  <c r="V368" i="20"/>
  <c r="V387" i="20"/>
  <c r="V346" i="20"/>
  <c r="V393" i="20"/>
  <c r="V381" i="20"/>
  <c r="V369" i="20"/>
  <c r="V357" i="20"/>
  <c r="V345" i="20"/>
  <c r="V333" i="20"/>
  <c r="V321" i="20"/>
  <c r="V309" i="20"/>
  <c r="V297" i="20"/>
  <c r="V344" i="20"/>
  <c r="V320" i="20"/>
  <c r="V380" i="20"/>
  <c r="V359" i="20"/>
  <c r="V298" i="20"/>
  <c r="V389" i="20"/>
  <c r="V377" i="20"/>
  <c r="V365" i="20"/>
  <c r="V353" i="20"/>
  <c r="V341" i="20"/>
  <c r="V329" i="20"/>
  <c r="V317" i="20"/>
  <c r="V305" i="20"/>
  <c r="V293" i="20"/>
  <c r="R288" i="20"/>
  <c r="V288" i="20" s="1"/>
  <c r="R285" i="20"/>
  <c r="V285" i="20" s="1"/>
  <c r="E52" i="57"/>
  <c r="H61" i="57"/>
  <c r="I52" i="57"/>
  <c r="H52" i="57"/>
  <c r="G52" i="57"/>
  <c r="C52" i="57"/>
  <c r="I34" i="57"/>
  <c r="I25" i="57"/>
  <c r="I61" i="57"/>
  <c r="G61" i="57"/>
  <c r="F61" i="57"/>
  <c r="E61" i="57"/>
  <c r="D61" i="57"/>
  <c r="C61" i="57"/>
  <c r="F52" i="57"/>
  <c r="D52" i="57"/>
  <c r="D43" i="57"/>
  <c r="D34" i="57"/>
  <c r="H25" i="57"/>
  <c r="G25" i="57"/>
  <c r="E25" i="57"/>
  <c r="C25" i="57"/>
  <c r="S129" i="3"/>
  <c r="R129" i="3"/>
  <c r="Q129" i="3"/>
  <c r="P129" i="3"/>
  <c r="AA129" i="3"/>
  <c r="O129" i="3"/>
  <c r="Z129" i="3"/>
  <c r="N129" i="3"/>
  <c r="Y129" i="3"/>
  <c r="M129" i="3"/>
  <c r="X129" i="3"/>
  <c r="L129" i="3"/>
  <c r="W129" i="3"/>
  <c r="K129" i="3"/>
  <c r="V129" i="3"/>
  <c r="J129" i="3"/>
  <c r="U129" i="3"/>
  <c r="T129" i="3"/>
  <c r="I43" i="57"/>
  <c r="E43" i="57"/>
  <c r="G34" i="57"/>
  <c r="C34" i="57"/>
  <c r="F25" i="57"/>
  <c r="D25" i="57"/>
  <c r="H43" i="57"/>
  <c r="E34" i="57"/>
  <c r="C43" i="57"/>
  <c r="H34" i="57"/>
  <c r="F43" i="57"/>
  <c r="G43" i="57"/>
  <c r="F34" i="57"/>
  <c r="C22" i="49"/>
  <c r="L58" i="49" s="1"/>
  <c r="R291" i="20"/>
  <c r="V291" i="20" s="1"/>
  <c r="R287" i="20"/>
  <c r="V287" i="20" s="1"/>
  <c r="C10" i="49"/>
  <c r="AB46" i="49" s="1"/>
  <c r="M285" i="20"/>
  <c r="M284" i="20"/>
  <c r="R290" i="20"/>
  <c r="V290" i="20" s="1"/>
  <c r="M290" i="20"/>
  <c r="M289" i="20"/>
  <c r="M288" i="20"/>
  <c r="M286" i="20"/>
  <c r="R282" i="20"/>
  <c r="V282" i="20" s="1"/>
  <c r="M281" i="20"/>
  <c r="C15" i="49"/>
  <c r="AK51" i="49" s="1"/>
  <c r="M280" i="20"/>
  <c r="R279" i="20"/>
  <c r="V279" i="20" s="1"/>
  <c r="M275" i="20"/>
  <c r="M274" i="20"/>
  <c r="R273" i="20"/>
  <c r="V273" i="20" s="1"/>
  <c r="R278" i="20"/>
  <c r="V278" i="20" s="1"/>
  <c r="R277" i="20"/>
  <c r="V277" i="20" s="1"/>
  <c r="R272" i="20"/>
  <c r="V272" i="20" s="1"/>
  <c r="R276" i="20"/>
  <c r="V276" i="20" s="1"/>
  <c r="M283" i="20"/>
  <c r="M278" i="20"/>
  <c r="AO60" i="49"/>
  <c r="C25" i="49"/>
  <c r="AS61" i="49" s="1"/>
  <c r="W60" i="49"/>
  <c r="Q60" i="49"/>
  <c r="C23" i="49"/>
  <c r="V59" i="49" s="1"/>
  <c r="C13" i="49"/>
  <c r="AB49" i="49" s="1"/>
  <c r="AJ48" i="49"/>
  <c r="R48" i="49"/>
  <c r="C11" i="49"/>
  <c r="AM47" i="49" s="1"/>
  <c r="BB48" i="49"/>
  <c r="C9" i="49"/>
  <c r="AJ45" i="49" s="1"/>
  <c r="X48" i="49"/>
  <c r="BA60" i="49"/>
  <c r="C21" i="49"/>
  <c r="AG57" i="49" s="1"/>
  <c r="C18" i="49"/>
  <c r="P54" i="49" s="1"/>
  <c r="S60" i="49"/>
  <c r="C19" i="49"/>
  <c r="P48" i="49"/>
  <c r="C7" i="49"/>
  <c r="C20" i="49"/>
  <c r="C17" i="49"/>
  <c r="AN60" i="49"/>
  <c r="AZ48" i="49"/>
  <c r="AL60" i="49"/>
  <c r="Q48" i="49"/>
  <c r="AC48" i="49"/>
  <c r="AO48" i="49"/>
  <c r="BA48" i="49"/>
  <c r="H48" i="49"/>
  <c r="T48" i="49"/>
  <c r="AF48" i="49"/>
  <c r="AR48" i="49"/>
  <c r="I48" i="49"/>
  <c r="U48" i="49"/>
  <c r="AG48" i="49"/>
  <c r="AS48" i="49"/>
  <c r="K48" i="49"/>
  <c r="W48" i="49"/>
  <c r="AI48" i="49"/>
  <c r="AU48" i="49"/>
  <c r="Y48" i="49"/>
  <c r="AP48" i="49"/>
  <c r="G48" i="49"/>
  <c r="Z48" i="49"/>
  <c r="AQ48" i="49"/>
  <c r="J48" i="49"/>
  <c r="AA48" i="49"/>
  <c r="AT48" i="49"/>
  <c r="L48" i="49"/>
  <c r="AB48" i="49"/>
  <c r="AV48" i="49"/>
  <c r="M48" i="49"/>
  <c r="AD48" i="49"/>
  <c r="AW48" i="49"/>
  <c r="N48" i="49"/>
  <c r="AE48" i="49"/>
  <c r="AX48" i="49"/>
  <c r="O48" i="49"/>
  <c r="AH48" i="49"/>
  <c r="AY48" i="49"/>
  <c r="S48" i="49"/>
  <c r="AL48" i="49"/>
  <c r="V48" i="49"/>
  <c r="C8" i="49"/>
  <c r="AM48" i="49"/>
  <c r="C16" i="49"/>
  <c r="R60" i="49"/>
  <c r="AD60" i="49"/>
  <c r="AP60" i="49"/>
  <c r="BB60" i="49"/>
  <c r="I60" i="49"/>
  <c r="U60" i="49"/>
  <c r="AG60" i="49"/>
  <c r="AS60" i="49"/>
  <c r="J60" i="49"/>
  <c r="V60" i="49"/>
  <c r="AH60" i="49"/>
  <c r="AT60" i="49"/>
  <c r="L60" i="49"/>
  <c r="X60" i="49"/>
  <c r="AJ60" i="49"/>
  <c r="AV60" i="49"/>
  <c r="Z60" i="49"/>
  <c r="AQ60" i="49"/>
  <c r="H60" i="49"/>
  <c r="AA60" i="49"/>
  <c r="AR60" i="49"/>
  <c r="K60" i="49"/>
  <c r="AB60" i="49"/>
  <c r="AU60" i="49"/>
  <c r="AW60" i="49"/>
  <c r="M60" i="49"/>
  <c r="AC60" i="49"/>
  <c r="N60" i="49"/>
  <c r="AE60" i="49"/>
  <c r="AX60" i="49"/>
  <c r="O60" i="49"/>
  <c r="AF60" i="49"/>
  <c r="AY60" i="49"/>
  <c r="G60" i="49"/>
  <c r="P60" i="49"/>
  <c r="AI60" i="49"/>
  <c r="AZ60" i="49"/>
  <c r="T60" i="49"/>
  <c r="AM60" i="49"/>
  <c r="Y60" i="49"/>
  <c r="AK48" i="49"/>
  <c r="C6" i="49"/>
  <c r="C14" i="49"/>
  <c r="R117" i="3"/>
  <c r="R99" i="3"/>
  <c r="S114" i="3"/>
  <c r="S98" i="3"/>
  <c r="R113" i="3"/>
  <c r="R98" i="3"/>
  <c r="R111" i="3"/>
  <c r="R97" i="3"/>
  <c r="R126" i="3"/>
  <c r="S109" i="3"/>
  <c r="S95" i="3"/>
  <c r="K126" i="3"/>
  <c r="R109" i="3"/>
  <c r="S93" i="3"/>
  <c r="R125" i="3"/>
  <c r="S107" i="3"/>
  <c r="R93" i="3"/>
  <c r="S123" i="3"/>
  <c r="R107" i="3"/>
  <c r="R90" i="3"/>
  <c r="R123" i="3"/>
  <c r="R106" i="3"/>
  <c r="R89" i="3"/>
  <c r="R122" i="3"/>
  <c r="R105" i="3"/>
  <c r="R88" i="3"/>
  <c r="R121" i="3"/>
  <c r="R104" i="3"/>
  <c r="R85" i="3"/>
  <c r="S119" i="3"/>
  <c r="R100" i="3"/>
  <c r="P128" i="3"/>
  <c r="I83" i="3"/>
  <c r="I128" i="3"/>
  <c r="I115" i="3"/>
  <c r="I103" i="3"/>
  <c r="I127" i="3"/>
  <c r="I86" i="3"/>
  <c r="I94" i="3"/>
  <c r="I99" i="3"/>
  <c r="I120" i="3"/>
  <c r="I109" i="3"/>
  <c r="I92" i="3"/>
  <c r="I82" i="3"/>
  <c r="I113" i="3"/>
  <c r="I125" i="3"/>
  <c r="I100" i="3"/>
  <c r="I117" i="3"/>
  <c r="I121" i="3"/>
  <c r="I84" i="3"/>
  <c r="I101" i="3"/>
  <c r="I114" i="3"/>
  <c r="I118" i="3"/>
  <c r="I126" i="3"/>
  <c r="I111" i="3"/>
  <c r="I119" i="3"/>
  <c r="I93" i="3"/>
  <c r="I85" i="3"/>
  <c r="I90" i="3"/>
  <c r="I98" i="3"/>
  <c r="P102" i="3"/>
  <c r="P93" i="3"/>
  <c r="P126" i="3"/>
  <c r="S122" i="3"/>
  <c r="R118" i="3"/>
  <c r="R114" i="3"/>
  <c r="P111" i="3"/>
  <c r="S106" i="3"/>
  <c r="R101" i="3"/>
  <c r="S97" i="3"/>
  <c r="S89" i="3"/>
  <c r="S84" i="3"/>
  <c r="P118" i="3"/>
  <c r="P101" i="3"/>
  <c r="S92" i="3"/>
  <c r="P84" i="3"/>
  <c r="P123" i="3"/>
  <c r="P122" i="3"/>
  <c r="S110" i="3"/>
  <c r="P106" i="3"/>
  <c r="S96" i="3"/>
  <c r="R92" i="3"/>
  <c r="P89" i="3"/>
  <c r="P107" i="3"/>
  <c r="P114" i="3"/>
  <c r="S125" i="3"/>
  <c r="S121" i="3"/>
  <c r="S117" i="3"/>
  <c r="S113" i="3"/>
  <c r="R110" i="3"/>
  <c r="S105" i="3"/>
  <c r="S100" i="3"/>
  <c r="R96" i="3"/>
  <c r="P92" i="3"/>
  <c r="S88" i="3"/>
  <c r="R83" i="3"/>
  <c r="P125" i="3"/>
  <c r="P113" i="3"/>
  <c r="P105" i="3"/>
  <c r="P95" i="3"/>
  <c r="S91" i="3"/>
  <c r="S82" i="3"/>
  <c r="P83" i="3"/>
  <c r="P88" i="3"/>
  <c r="S127" i="3"/>
  <c r="R120" i="3"/>
  <c r="S116" i="3"/>
  <c r="P109" i="3"/>
  <c r="S104" i="3"/>
  <c r="S99" i="3"/>
  <c r="S94" i="3"/>
  <c r="R91" i="3"/>
  <c r="S87" i="3"/>
  <c r="P82" i="3"/>
  <c r="S124" i="3"/>
  <c r="P94" i="3"/>
  <c r="P91" i="3"/>
  <c r="P127" i="3"/>
  <c r="P120" i="3"/>
  <c r="P116" i="3"/>
  <c r="S112" i="3"/>
  <c r="S86" i="3"/>
  <c r="K127" i="3"/>
  <c r="R124" i="3"/>
  <c r="R115" i="3"/>
  <c r="R112" i="3"/>
  <c r="S108" i="3"/>
  <c r="S103" i="3"/>
  <c r="S90" i="3"/>
  <c r="S128" i="3"/>
  <c r="P115" i="3"/>
  <c r="P112" i="3"/>
  <c r="S126" i="3"/>
  <c r="P119" i="3"/>
  <c r="S111" i="3"/>
  <c r="S102" i="3"/>
  <c r="P90" i="3"/>
  <c r="P85" i="3"/>
  <c r="O126" i="3"/>
  <c r="Q124" i="3"/>
  <c r="Q121" i="3"/>
  <c r="U120" i="3"/>
  <c r="V119" i="3"/>
  <c r="W118" i="3"/>
  <c r="X117" i="3"/>
  <c r="L116" i="3"/>
  <c r="N115" i="3"/>
  <c r="O114" i="3"/>
  <c r="O113" i="3"/>
  <c r="O112" i="3"/>
  <c r="Q110" i="3"/>
  <c r="Q104" i="3"/>
  <c r="W102" i="3"/>
  <c r="X101" i="3"/>
  <c r="X100" i="3"/>
  <c r="J97" i="3"/>
  <c r="J96" i="3"/>
  <c r="K95" i="3"/>
  <c r="K94" i="3"/>
  <c r="O93" i="3"/>
  <c r="U85" i="3"/>
  <c r="W84" i="3"/>
  <c r="X83" i="3"/>
  <c r="W82" i="3"/>
  <c r="W128" i="3"/>
  <c r="AA113" i="3"/>
  <c r="AA107" i="3"/>
  <c r="AA101" i="3"/>
  <c r="AA95" i="3"/>
  <c r="AA89" i="3"/>
  <c r="AA83" i="3"/>
  <c r="J127" i="3"/>
  <c r="N126" i="3"/>
  <c r="O125" i="3"/>
  <c r="P124" i="3"/>
  <c r="Q123" i="3"/>
  <c r="Q122" i="3"/>
  <c r="P121" i="3"/>
  <c r="S120" i="3"/>
  <c r="U119" i="3"/>
  <c r="V118" i="3"/>
  <c r="W117" i="3"/>
  <c r="Y116" i="3"/>
  <c r="K116" i="3"/>
  <c r="L115" i="3"/>
  <c r="N114" i="3"/>
  <c r="N113" i="3"/>
  <c r="N112" i="3"/>
  <c r="O111" i="3"/>
  <c r="P110" i="3"/>
  <c r="Q109" i="3"/>
  <c r="R108" i="3"/>
  <c r="Q107" i="3"/>
  <c r="Q106" i="3"/>
  <c r="Q105" i="3"/>
  <c r="P104" i="3"/>
  <c r="R103" i="3"/>
  <c r="U102" i="3"/>
  <c r="W101" i="3"/>
  <c r="W100" i="3"/>
  <c r="X99" i="3"/>
  <c r="X98" i="3"/>
  <c r="X97" i="3"/>
  <c r="X96" i="3"/>
  <c r="I96" i="3"/>
  <c r="J95" i="3"/>
  <c r="J94" i="3"/>
  <c r="N93" i="3"/>
  <c r="O92" i="3"/>
  <c r="O91" i="3"/>
  <c r="O90" i="3"/>
  <c r="Q89" i="3"/>
  <c r="Q88" i="3"/>
  <c r="R87" i="3"/>
  <c r="R86" i="3"/>
  <c r="S85" i="3"/>
  <c r="U84" i="3"/>
  <c r="W83" i="3"/>
  <c r="U82" i="3"/>
  <c r="U128" i="3"/>
  <c r="O124" i="3"/>
  <c r="V117" i="3"/>
  <c r="J116" i="3"/>
  <c r="K114" i="3"/>
  <c r="K113" i="3"/>
  <c r="N111" i="3"/>
  <c r="Q103" i="3"/>
  <c r="U101" i="3"/>
  <c r="W99" i="3"/>
  <c r="W97" i="3"/>
  <c r="W96" i="3"/>
  <c r="X94" i="3"/>
  <c r="L93" i="3"/>
  <c r="N91" i="3"/>
  <c r="Q87" i="3"/>
  <c r="U83" i="3"/>
  <c r="AA127" i="3"/>
  <c r="AA114" i="3"/>
  <c r="AA108" i="3"/>
  <c r="AA102" i="3"/>
  <c r="AA96" i="3"/>
  <c r="AA90" i="3"/>
  <c r="AA84" i="3"/>
  <c r="N125" i="3"/>
  <c r="U118" i="3"/>
  <c r="X116" i="3"/>
  <c r="K115" i="3"/>
  <c r="L112" i="3"/>
  <c r="O110" i="3"/>
  <c r="Q108" i="3"/>
  <c r="O104" i="3"/>
  <c r="V100" i="3"/>
  <c r="W98" i="3"/>
  <c r="X95" i="3"/>
  <c r="N92" i="3"/>
  <c r="N90" i="3"/>
  <c r="Q86" i="3"/>
  <c r="AA123" i="3"/>
  <c r="AA119" i="3"/>
  <c r="X127" i="3"/>
  <c r="Z126" i="3"/>
  <c r="J126" i="3"/>
  <c r="K125" i="3"/>
  <c r="N124" i="3"/>
  <c r="O123" i="3"/>
  <c r="O122" i="3"/>
  <c r="N121" i="3"/>
  <c r="Q120" i="3"/>
  <c r="R119" i="3"/>
  <c r="S118" i="3"/>
  <c r="U117" i="3"/>
  <c r="W116" i="3"/>
  <c r="I116" i="3"/>
  <c r="J115" i="3"/>
  <c r="J114" i="3"/>
  <c r="J113" i="3"/>
  <c r="K112" i="3"/>
  <c r="K111" i="3"/>
  <c r="N110" i="3"/>
  <c r="O109" i="3"/>
  <c r="P108" i="3"/>
  <c r="O107" i="3"/>
  <c r="O106" i="3"/>
  <c r="O105" i="3"/>
  <c r="N104" i="3"/>
  <c r="P103" i="3"/>
  <c r="R102" i="3"/>
  <c r="S101" i="3"/>
  <c r="U100" i="3"/>
  <c r="U99" i="3"/>
  <c r="U98" i="3"/>
  <c r="U97" i="3"/>
  <c r="U96" i="3"/>
  <c r="W95" i="3"/>
  <c r="W94" i="3"/>
  <c r="Y93" i="3"/>
  <c r="K93" i="3"/>
  <c r="K92" i="3"/>
  <c r="M91" i="3"/>
  <c r="L90" i="3"/>
  <c r="O89" i="3"/>
  <c r="O88" i="3"/>
  <c r="P87" i="3"/>
  <c r="P86" i="3"/>
  <c r="Q85" i="3"/>
  <c r="R84" i="3"/>
  <c r="S83" i="3"/>
  <c r="R82" i="3"/>
  <c r="R128" i="3"/>
  <c r="W127" i="3"/>
  <c r="X126" i="3"/>
  <c r="J125" i="3"/>
  <c r="L124" i="3"/>
  <c r="N123" i="3"/>
  <c r="N122" i="3"/>
  <c r="M121" i="3"/>
  <c r="Q119" i="3"/>
  <c r="V116" i="3"/>
  <c r="X115" i="3"/>
  <c r="J112" i="3"/>
  <c r="J111" i="3"/>
  <c r="M110" i="3"/>
  <c r="N109" i="3"/>
  <c r="O108" i="3"/>
  <c r="N107" i="3"/>
  <c r="N106" i="3"/>
  <c r="N105" i="3"/>
  <c r="L104" i="3"/>
  <c r="O103" i="3"/>
  <c r="Q102" i="3"/>
  <c r="V95" i="3"/>
  <c r="V94" i="3"/>
  <c r="X93" i="3"/>
  <c r="J93" i="3"/>
  <c r="J92" i="3"/>
  <c r="K91" i="3"/>
  <c r="K90" i="3"/>
  <c r="N89" i="3"/>
  <c r="N88" i="3"/>
  <c r="O87" i="3"/>
  <c r="O86" i="3"/>
  <c r="Q84" i="3"/>
  <c r="Q82" i="3"/>
  <c r="Q128" i="3"/>
  <c r="AA115" i="3"/>
  <c r="AA109" i="3"/>
  <c r="AA103" i="3"/>
  <c r="AA97" i="3"/>
  <c r="AA91" i="3"/>
  <c r="AA85" i="3"/>
  <c r="O121" i="3"/>
  <c r="U127" i="3"/>
  <c r="W126" i="3"/>
  <c r="X125" i="3"/>
  <c r="K124" i="3"/>
  <c r="K123" i="3"/>
  <c r="K122" i="3"/>
  <c r="L121" i="3"/>
  <c r="O120" i="3"/>
  <c r="Q118" i="3"/>
  <c r="U116" i="3"/>
  <c r="W115" i="3"/>
  <c r="X114" i="3"/>
  <c r="X113" i="3"/>
  <c r="X112" i="3"/>
  <c r="X111" i="3"/>
  <c r="K110" i="3"/>
  <c r="L109" i="3"/>
  <c r="N108" i="3"/>
  <c r="K107" i="3"/>
  <c r="K106" i="3"/>
  <c r="K105" i="3"/>
  <c r="K104" i="3"/>
  <c r="N103" i="3"/>
  <c r="Q101" i="3"/>
  <c r="U95" i="3"/>
  <c r="U94" i="3"/>
  <c r="W93" i="3"/>
  <c r="J91" i="3"/>
  <c r="J90" i="3"/>
  <c r="K89" i="3"/>
  <c r="K88" i="3"/>
  <c r="N87" i="3"/>
  <c r="N86" i="3"/>
  <c r="O85" i="3"/>
  <c r="Q83" i="3"/>
  <c r="AA128" i="3"/>
  <c r="AA124" i="3"/>
  <c r="AA120" i="3"/>
  <c r="V126" i="3"/>
  <c r="W125" i="3"/>
  <c r="J124" i="3"/>
  <c r="J122" i="3"/>
  <c r="N120" i="3"/>
  <c r="U115" i="3"/>
  <c r="W111" i="3"/>
  <c r="J110" i="3"/>
  <c r="K108" i="3"/>
  <c r="J106" i="3"/>
  <c r="J104" i="3"/>
  <c r="O102" i="3"/>
  <c r="Q100" i="3"/>
  <c r="Q98" i="3"/>
  <c r="X92" i="3"/>
  <c r="X90" i="3"/>
  <c r="J89" i="3"/>
  <c r="K87" i="3"/>
  <c r="N85" i="3"/>
  <c r="O84" i="3"/>
  <c r="O82" i="3"/>
  <c r="AA116" i="3"/>
  <c r="AA104" i="3"/>
  <c r="AA98" i="3"/>
  <c r="AA92" i="3"/>
  <c r="AA86" i="3"/>
  <c r="X124" i="3"/>
  <c r="J123" i="3"/>
  <c r="K121" i="3"/>
  <c r="O119" i="3"/>
  <c r="Q117" i="3"/>
  <c r="W114" i="3"/>
  <c r="W113" i="3"/>
  <c r="W112" i="3"/>
  <c r="X110" i="3"/>
  <c r="K109" i="3"/>
  <c r="J107" i="3"/>
  <c r="J105" i="3"/>
  <c r="L103" i="3"/>
  <c r="Q99" i="3"/>
  <c r="Q97" i="3"/>
  <c r="Q96" i="3"/>
  <c r="V93" i="3"/>
  <c r="X91" i="3"/>
  <c r="J88" i="3"/>
  <c r="K86" i="3"/>
  <c r="O128" i="3"/>
  <c r="AA110" i="3"/>
  <c r="R127" i="3"/>
  <c r="U126" i="3"/>
  <c r="V125" i="3"/>
  <c r="W124" i="3"/>
  <c r="I124" i="3"/>
  <c r="I123" i="3"/>
  <c r="X121" i="3"/>
  <c r="J121" i="3"/>
  <c r="K120" i="3"/>
  <c r="N119" i="3"/>
  <c r="O118" i="3"/>
  <c r="P117" i="3"/>
  <c r="R116" i="3"/>
  <c r="U114" i="3"/>
  <c r="U113" i="3"/>
  <c r="U112" i="3"/>
  <c r="V111" i="3"/>
  <c r="W110" i="3"/>
  <c r="I110" i="3"/>
  <c r="J109" i="3"/>
  <c r="J108" i="3"/>
  <c r="I107" i="3"/>
  <c r="I106" i="3"/>
  <c r="X104" i="3"/>
  <c r="I104" i="3"/>
  <c r="K103" i="3"/>
  <c r="N102" i="3"/>
  <c r="O101" i="3"/>
  <c r="P100" i="3"/>
  <c r="P99" i="3"/>
  <c r="P98" i="3"/>
  <c r="P97" i="3"/>
  <c r="R95" i="3"/>
  <c r="U93" i="3"/>
  <c r="W92" i="3"/>
  <c r="W91" i="3"/>
  <c r="W90" i="3"/>
  <c r="X89" i="3"/>
  <c r="X88" i="3"/>
  <c r="I88" i="3"/>
  <c r="J87" i="3"/>
  <c r="J86" i="3"/>
  <c r="L85" i="3"/>
  <c r="N84" i="3"/>
  <c r="O83" i="3"/>
  <c r="N82" i="3"/>
  <c r="N128" i="3"/>
  <c r="Q127" i="3"/>
  <c r="U125" i="3"/>
  <c r="V124" i="3"/>
  <c r="X123" i="3"/>
  <c r="X122" i="3"/>
  <c r="W121" i="3"/>
  <c r="J120" i="3"/>
  <c r="K119" i="3"/>
  <c r="N118" i="3"/>
  <c r="O117" i="3"/>
  <c r="Q116" i="3"/>
  <c r="U111" i="3"/>
  <c r="V110" i="3"/>
  <c r="X109" i="3"/>
  <c r="X107" i="3"/>
  <c r="X106" i="3"/>
  <c r="X105" i="3"/>
  <c r="W104" i="3"/>
  <c r="X103" i="3"/>
  <c r="J103" i="3"/>
  <c r="M102" i="3"/>
  <c r="N101" i="3"/>
  <c r="O100" i="3"/>
  <c r="O99" i="3"/>
  <c r="O98" i="3"/>
  <c r="O97" i="3"/>
  <c r="O96" i="3"/>
  <c r="Q95" i="3"/>
  <c r="Q94" i="3"/>
  <c r="U92" i="3"/>
  <c r="U91" i="3"/>
  <c r="U90" i="3"/>
  <c r="W89" i="3"/>
  <c r="W88" i="3"/>
  <c r="X87" i="3"/>
  <c r="X86" i="3"/>
  <c r="K85" i="3"/>
  <c r="L84" i="3"/>
  <c r="N83" i="3"/>
  <c r="K82" i="3"/>
  <c r="L128" i="3"/>
  <c r="AA125" i="3"/>
  <c r="AA121" i="3"/>
  <c r="AA117" i="3"/>
  <c r="AA111" i="3"/>
  <c r="AA105" i="3"/>
  <c r="AA99" i="3"/>
  <c r="AA93" i="3"/>
  <c r="AA87" i="3"/>
  <c r="U124" i="3"/>
  <c r="W123" i="3"/>
  <c r="W122" i="3"/>
  <c r="U121" i="3"/>
  <c r="X120" i="3"/>
  <c r="J119" i="3"/>
  <c r="K118" i="3"/>
  <c r="N117" i="3"/>
  <c r="Q115" i="3"/>
  <c r="U110" i="3"/>
  <c r="W109" i="3"/>
  <c r="X108" i="3"/>
  <c r="W107" i="3"/>
  <c r="W106" i="3"/>
  <c r="W105" i="3"/>
  <c r="U104" i="3"/>
  <c r="W103" i="3"/>
  <c r="L102" i="3"/>
  <c r="K101" i="3"/>
  <c r="N100" i="3"/>
  <c r="N99" i="3"/>
  <c r="N98" i="3"/>
  <c r="N97" i="3"/>
  <c r="N96" i="3"/>
  <c r="V89" i="3"/>
  <c r="V88" i="3"/>
  <c r="W87" i="3"/>
  <c r="W86" i="3"/>
  <c r="X85" i="3"/>
  <c r="J85" i="3"/>
  <c r="K84" i="3"/>
  <c r="K83" i="3"/>
  <c r="J82" i="3"/>
  <c r="K128" i="3"/>
  <c r="O127" i="3"/>
  <c r="Q126" i="3"/>
  <c r="U123" i="3"/>
  <c r="U122" i="3"/>
  <c r="W120" i="3"/>
  <c r="X119" i="3"/>
  <c r="J118" i="3"/>
  <c r="K117" i="3"/>
  <c r="O116" i="3"/>
  <c r="Q114" i="3"/>
  <c r="Q113" i="3"/>
  <c r="Q112" i="3"/>
  <c r="U109" i="3"/>
  <c r="W108" i="3"/>
  <c r="U107" i="3"/>
  <c r="U106" i="3"/>
  <c r="U105" i="3"/>
  <c r="V103" i="3"/>
  <c r="Z102" i="3"/>
  <c r="K102" i="3"/>
  <c r="J101" i="3"/>
  <c r="K100" i="3"/>
  <c r="K99" i="3"/>
  <c r="K98" i="3"/>
  <c r="L97" i="3"/>
  <c r="L96" i="3"/>
  <c r="O95" i="3"/>
  <c r="O94" i="3"/>
  <c r="Q93" i="3"/>
  <c r="U89" i="3"/>
  <c r="U88" i="3"/>
  <c r="V87" i="3"/>
  <c r="V86" i="3"/>
  <c r="W85" i="3"/>
  <c r="J84" i="3"/>
  <c r="J83" i="3"/>
  <c r="J128" i="3"/>
  <c r="AA112" i="3"/>
  <c r="AA106" i="3"/>
  <c r="AA100" i="3"/>
  <c r="AA94" i="3"/>
  <c r="AA88" i="3"/>
  <c r="AA82" i="3"/>
  <c r="N127" i="3"/>
  <c r="Q125" i="3"/>
  <c r="V120" i="3"/>
  <c r="X118" i="3"/>
  <c r="J117" i="3"/>
  <c r="N116" i="3"/>
  <c r="Q111" i="3"/>
  <c r="U108" i="3"/>
  <c r="U103" i="3"/>
  <c r="X102" i="3"/>
  <c r="J102" i="3"/>
  <c r="J100" i="3"/>
  <c r="J99" i="3"/>
  <c r="K97" i="3"/>
  <c r="N95" i="3"/>
  <c r="Q92" i="3"/>
  <c r="Q91" i="3"/>
  <c r="U87" i="3"/>
  <c r="V85" i="3"/>
  <c r="X84" i="3"/>
  <c r="X82" i="3"/>
  <c r="AA126" i="3"/>
  <c r="AA122" i="3"/>
  <c r="Y123" i="3"/>
  <c r="Y102" i="3"/>
  <c r="Y86" i="3"/>
  <c r="Y122" i="3"/>
  <c r="Y121" i="3"/>
  <c r="Y109" i="3"/>
  <c r="Y101" i="3"/>
  <c r="Y85" i="3"/>
  <c r="Y100" i="3"/>
  <c r="Y127" i="3"/>
  <c r="Y115" i="3"/>
  <c r="Y108" i="3"/>
  <c r="Y107" i="3"/>
  <c r="Y92" i="3"/>
  <c r="Y120" i="3"/>
  <c r="Y106" i="3"/>
  <c r="Y99" i="3"/>
  <c r="Y91" i="3"/>
  <c r="Y84" i="3"/>
  <c r="Y126" i="3"/>
  <c r="Y114" i="3"/>
  <c r="Y105" i="3"/>
  <c r="Y104" i="3"/>
  <c r="Y98" i="3"/>
  <c r="Y90" i="3"/>
  <c r="Y119" i="3"/>
  <c r="Y113" i="3"/>
  <c r="Y97" i="3"/>
  <c r="Y83" i="3"/>
  <c r="Y82" i="3"/>
  <c r="Y125" i="3"/>
  <c r="Y112" i="3"/>
  <c r="Y103" i="3"/>
  <c r="Y96" i="3"/>
  <c r="Y89" i="3"/>
  <c r="Y128" i="3"/>
  <c r="Y118" i="3"/>
  <c r="Y111" i="3"/>
  <c r="Y88" i="3"/>
  <c r="Y124" i="3"/>
  <c r="Y95" i="3"/>
  <c r="Y117" i="3"/>
  <c r="Y110" i="3"/>
  <c r="Y94" i="3"/>
  <c r="T127" i="3"/>
  <c r="T119" i="3"/>
  <c r="T87" i="3"/>
  <c r="T82" i="3"/>
  <c r="T123" i="3"/>
  <c r="T110" i="3"/>
  <c r="T104" i="3"/>
  <c r="T91" i="3"/>
  <c r="T115" i="3"/>
  <c r="T101" i="3"/>
  <c r="T86" i="3"/>
  <c r="T128" i="3"/>
  <c r="T122" i="3"/>
  <c r="T118" i="3"/>
  <c r="T114" i="3"/>
  <c r="T100" i="3"/>
  <c r="T95" i="3"/>
  <c r="T90" i="3"/>
  <c r="T126" i="3"/>
  <c r="T121" i="3"/>
  <c r="T109" i="3"/>
  <c r="T105" i="3"/>
  <c r="T113" i="3"/>
  <c r="T103" i="3"/>
  <c r="T99" i="3"/>
  <c r="T94" i="3"/>
  <c r="T85" i="3"/>
  <c r="T117" i="3"/>
  <c r="T125" i="3"/>
  <c r="T112" i="3"/>
  <c r="T108" i="3"/>
  <c r="T98" i="3"/>
  <c r="T89" i="3"/>
  <c r="T107" i="3"/>
  <c r="T93" i="3"/>
  <c r="T84" i="3"/>
  <c r="T120" i="3"/>
  <c r="T116" i="3"/>
  <c r="T102" i="3"/>
  <c r="T97" i="3"/>
  <c r="T88" i="3"/>
  <c r="T124" i="3"/>
  <c r="T111" i="3"/>
  <c r="T106" i="3"/>
  <c r="T96" i="3"/>
  <c r="T92" i="3"/>
  <c r="I122" i="3"/>
  <c r="I105" i="3"/>
  <c r="I102" i="3"/>
  <c r="I97" i="3"/>
  <c r="I89" i="3"/>
  <c r="I112" i="3"/>
  <c r="I108" i="3"/>
  <c r="I95" i="3"/>
  <c r="I91" i="3"/>
  <c r="I87" i="3"/>
  <c r="V112" i="3"/>
  <c r="V105" i="3"/>
  <c r="V102" i="3"/>
  <c r="V128" i="3"/>
  <c r="V122" i="3"/>
  <c r="V115" i="3"/>
  <c r="V98" i="3"/>
  <c r="V91" i="3"/>
  <c r="V84" i="3"/>
  <c r="V108" i="3"/>
  <c r="V104" i="3"/>
  <c r="V121" i="3"/>
  <c r="V101" i="3"/>
  <c r="V97" i="3"/>
  <c r="V114" i="3"/>
  <c r="V107" i="3"/>
  <c r="V90" i="3"/>
  <c r="V83" i="3"/>
  <c r="V127" i="3"/>
  <c r="V113" i="3"/>
  <c r="V106" i="3"/>
  <c r="V96" i="3"/>
  <c r="V82" i="3"/>
  <c r="V123" i="3"/>
  <c r="V109" i="3"/>
  <c r="V99" i="3"/>
  <c r="M108" i="3"/>
  <c r="M105" i="3"/>
  <c r="M124" i="3"/>
  <c r="M113" i="3"/>
  <c r="M94" i="3"/>
  <c r="M83" i="3"/>
  <c r="M118" i="3"/>
  <c r="M107" i="3"/>
  <c r="M104" i="3"/>
  <c r="M99" i="3"/>
  <c r="M88" i="3"/>
  <c r="M85" i="3"/>
  <c r="M115" i="3"/>
  <c r="M96" i="3"/>
  <c r="M82" i="3"/>
  <c r="M126" i="3"/>
  <c r="M112" i="3"/>
  <c r="M93" i="3"/>
  <c r="M123" i="3"/>
  <c r="M109" i="3"/>
  <c r="M90" i="3"/>
  <c r="M120" i="3"/>
  <c r="M117" i="3"/>
  <c r="M106" i="3"/>
  <c r="M101" i="3"/>
  <c r="M98" i="3"/>
  <c r="M87" i="3"/>
  <c r="M103" i="3"/>
  <c r="M84" i="3"/>
  <c r="M125" i="3"/>
  <c r="M114" i="3"/>
  <c r="M95" i="3"/>
  <c r="M128" i="3"/>
  <c r="M122" i="3"/>
  <c r="M111" i="3"/>
  <c r="M92" i="3"/>
  <c r="M86" i="3"/>
  <c r="M119" i="3"/>
  <c r="M116" i="3"/>
  <c r="M100" i="3"/>
  <c r="M97" i="3"/>
  <c r="M89" i="3"/>
  <c r="L123" i="3"/>
  <c r="L111" i="3"/>
  <c r="L92" i="3"/>
  <c r="L118" i="3"/>
  <c r="L106" i="3"/>
  <c r="L99" i="3"/>
  <c r="L87" i="3"/>
  <c r="L125" i="3"/>
  <c r="L113" i="3"/>
  <c r="L94" i="3"/>
  <c r="L82" i="3"/>
  <c r="L127" i="3"/>
  <c r="L120" i="3"/>
  <c r="L108" i="3"/>
  <c r="L101" i="3"/>
  <c r="L89" i="3"/>
  <c r="L122" i="3"/>
  <c r="L110" i="3"/>
  <c r="L91" i="3"/>
  <c r="L117" i="3"/>
  <c r="L105" i="3"/>
  <c r="L98" i="3"/>
  <c r="L86" i="3"/>
  <c r="L119" i="3"/>
  <c r="L107" i="3"/>
  <c r="L100" i="3"/>
  <c r="L88" i="3"/>
  <c r="L126" i="3"/>
  <c r="L114" i="3"/>
  <c r="L95" i="3"/>
  <c r="Z104" i="3"/>
  <c r="Z106" i="3"/>
  <c r="Z82" i="3"/>
  <c r="Z108" i="3"/>
  <c r="Z84" i="3"/>
  <c r="Z110" i="3"/>
  <c r="Z86" i="3"/>
  <c r="Z112" i="3"/>
  <c r="Z88" i="3"/>
  <c r="Z114" i="3"/>
  <c r="Z90" i="3"/>
  <c r="Z116" i="3"/>
  <c r="Z92" i="3"/>
  <c r="Z118" i="3"/>
  <c r="Z94" i="3"/>
  <c r="Z120" i="3"/>
  <c r="Z96" i="3"/>
  <c r="Z122" i="3"/>
  <c r="Z98" i="3"/>
  <c r="Z124" i="3"/>
  <c r="Z100" i="3"/>
  <c r="Z127" i="3"/>
  <c r="Z125" i="3"/>
  <c r="Z123" i="3"/>
  <c r="Z121" i="3"/>
  <c r="Z115" i="3"/>
  <c r="Z113" i="3"/>
  <c r="Z111" i="3"/>
  <c r="Z109" i="3"/>
  <c r="Z107" i="3"/>
  <c r="Z105" i="3"/>
  <c r="Z103" i="3"/>
  <c r="Z101" i="3"/>
  <c r="Z99" i="3"/>
  <c r="Z97" i="3"/>
  <c r="Z95" i="3"/>
  <c r="Z93" i="3"/>
  <c r="Z91" i="3"/>
  <c r="Z89" i="3"/>
  <c r="Z87" i="3"/>
  <c r="Z85" i="3"/>
  <c r="Z83" i="3"/>
  <c r="Z128" i="3"/>
  <c r="Z119" i="3"/>
  <c r="J81" i="3"/>
  <c r="I81" i="3"/>
  <c r="H358" i="3"/>
  <c r="P81" i="3"/>
  <c r="W81" i="3"/>
  <c r="X81" i="3"/>
  <c r="O81" i="3"/>
  <c r="V81" i="3"/>
  <c r="Q81" i="3"/>
  <c r="S81" i="3"/>
  <c r="T81" i="3"/>
  <c r="N81" i="3"/>
  <c r="AA81" i="3"/>
  <c r="K81" i="3"/>
  <c r="L81" i="3"/>
  <c r="U81" i="3"/>
  <c r="Z81" i="3"/>
  <c r="R81" i="3"/>
  <c r="M81" i="3"/>
  <c r="Y81" i="3"/>
  <c r="Q70" i="66" l="1"/>
  <c r="Q71" i="66"/>
  <c r="Q52" i="66"/>
  <c r="Q42" i="66"/>
  <c r="Q53" i="66"/>
  <c r="Q68" i="66"/>
  <c r="Q40" i="66"/>
  <c r="Q30" i="66"/>
  <c r="Q32" i="66"/>
  <c r="Q39" i="66"/>
  <c r="Q45" i="66"/>
  <c r="Q51" i="66"/>
  <c r="Q31" i="66"/>
  <c r="Q65" i="66"/>
  <c r="Q57" i="66"/>
  <c r="Q54" i="66"/>
  <c r="Q46" i="66"/>
  <c r="Q44" i="66"/>
  <c r="Q36" i="66"/>
  <c r="Q47" i="66"/>
  <c r="Q66" i="66"/>
  <c r="Q56" i="66"/>
  <c r="Q48" i="66"/>
  <c r="Q29" i="66"/>
  <c r="Q61" i="66"/>
  <c r="Q60" i="66"/>
  <c r="Q50" i="66"/>
  <c r="Q62" i="66"/>
  <c r="Q43" i="66"/>
  <c r="Q63" i="66"/>
  <c r="Q69" i="66"/>
  <c r="Q34" i="66"/>
  <c r="Q58" i="66"/>
  <c r="Q55" i="66"/>
  <c r="Q38" i="66"/>
  <c r="Q67" i="66"/>
  <c r="Q41" i="66"/>
  <c r="Q64" i="66"/>
  <c r="Q28" i="66"/>
  <c r="Q35" i="66"/>
  <c r="Q37" i="66"/>
  <c r="Q59" i="66"/>
  <c r="Q49" i="66"/>
  <c r="Q33" i="66"/>
  <c r="G45" i="60"/>
  <c r="G38" i="60"/>
  <c r="G46" i="60"/>
  <c r="G44" i="60"/>
  <c r="G43" i="60"/>
  <c r="G41" i="60"/>
  <c r="G40" i="60"/>
  <c r="G50" i="60"/>
  <c r="G55" i="60"/>
  <c r="G56" i="60"/>
  <c r="G53" i="60"/>
  <c r="G52" i="60"/>
  <c r="M15" i="66"/>
  <c r="O15" i="66" s="1"/>
  <c r="M16" i="66"/>
  <c r="O16" i="66" s="1"/>
  <c r="M19" i="66"/>
  <c r="O19" i="66" s="1"/>
  <c r="M20" i="66"/>
  <c r="O20" i="66" s="1"/>
  <c r="M22" i="66"/>
  <c r="O22" i="66" s="1"/>
  <c r="M8" i="66"/>
  <c r="O8" i="66" s="1"/>
  <c r="M23" i="66"/>
  <c r="O23" i="66" s="1"/>
  <c r="M9" i="66"/>
  <c r="O9" i="66" s="1"/>
  <c r="M25" i="66"/>
  <c r="O25" i="66" s="1"/>
  <c r="M10" i="66"/>
  <c r="O10" i="66" s="1"/>
  <c r="M11" i="66"/>
  <c r="O11" i="66" s="1"/>
  <c r="M12" i="66"/>
  <c r="O12" i="66" s="1"/>
  <c r="M27" i="66"/>
  <c r="O27" i="66" s="1"/>
  <c r="Q27" i="66" s="1"/>
  <c r="M13" i="66"/>
  <c r="O13" i="66" s="1"/>
  <c r="M18" i="66"/>
  <c r="O18" i="66" s="1"/>
  <c r="M14" i="66"/>
  <c r="O14" i="66" s="1"/>
  <c r="L46" i="49"/>
  <c r="K52" i="57"/>
  <c r="K61" i="57"/>
  <c r="K25" i="57"/>
  <c r="H84" i="3"/>
  <c r="B84" i="3" s="1"/>
  <c r="E84" i="3" s="1"/>
  <c r="H129" i="3"/>
  <c r="B129" i="3" s="1"/>
  <c r="E129" i="3" s="1"/>
  <c r="H95" i="3"/>
  <c r="H94" i="3"/>
  <c r="B94" i="3" s="1"/>
  <c r="E94" i="3" s="1"/>
  <c r="Y46" i="49"/>
  <c r="K34" i="57"/>
  <c r="J58" i="49"/>
  <c r="AQ58" i="49"/>
  <c r="Z58" i="49"/>
  <c r="AJ58" i="49"/>
  <c r="P58" i="49"/>
  <c r="W58" i="49"/>
  <c r="AC58" i="49"/>
  <c r="X46" i="49"/>
  <c r="AI58" i="49"/>
  <c r="AO58" i="49"/>
  <c r="AN58" i="49"/>
  <c r="AY58" i="49"/>
  <c r="K58" i="49"/>
  <c r="Q58" i="49"/>
  <c r="AT58" i="49"/>
  <c r="G58" i="49"/>
  <c r="AH58" i="49"/>
  <c r="AS58" i="49"/>
  <c r="AP58" i="49"/>
  <c r="AM58" i="49"/>
  <c r="O58" i="49"/>
  <c r="AG58" i="49"/>
  <c r="V58" i="49"/>
  <c r="AX58" i="49"/>
  <c r="U58" i="49"/>
  <c r="Y58" i="49"/>
  <c r="AL58" i="49"/>
  <c r="AE58" i="49"/>
  <c r="I58" i="49"/>
  <c r="AV58" i="49"/>
  <c r="S58" i="49"/>
  <c r="N58" i="49"/>
  <c r="AR58" i="49"/>
  <c r="AB58" i="49"/>
  <c r="BB58" i="49"/>
  <c r="AW58" i="49"/>
  <c r="AF58" i="49"/>
  <c r="AK58" i="49"/>
  <c r="AD58" i="49"/>
  <c r="T58" i="49"/>
  <c r="R58" i="49"/>
  <c r="M58" i="49"/>
  <c r="H58" i="49"/>
  <c r="AA58" i="49"/>
  <c r="AZ58" i="49"/>
  <c r="AU58" i="49"/>
  <c r="BA58" i="49"/>
  <c r="X58" i="49"/>
  <c r="AT51" i="49"/>
  <c r="K43" i="57"/>
  <c r="AL46" i="49"/>
  <c r="P46" i="49"/>
  <c r="AJ46" i="49"/>
  <c r="AS46" i="49"/>
  <c r="M46" i="49"/>
  <c r="AR46" i="49"/>
  <c r="I46" i="49"/>
  <c r="AF46" i="49"/>
  <c r="T46" i="49"/>
  <c r="H46" i="49"/>
  <c r="AT46" i="49"/>
  <c r="AQ46" i="49"/>
  <c r="G46" i="49"/>
  <c r="AO46" i="49"/>
  <c r="S46" i="49"/>
  <c r="AZ46" i="49"/>
  <c r="BA46" i="49"/>
  <c r="AH46" i="49"/>
  <c r="AN46" i="49"/>
  <c r="AE46" i="49"/>
  <c r="N46" i="49"/>
  <c r="AA46" i="49"/>
  <c r="AW46" i="49"/>
  <c r="J46" i="49"/>
  <c r="AD46" i="49"/>
  <c r="BB46" i="49"/>
  <c r="AU46" i="49"/>
  <c r="AK46" i="49"/>
  <c r="AI46" i="49"/>
  <c r="R46" i="49"/>
  <c r="W46" i="49"/>
  <c r="AV46" i="49"/>
  <c r="AC46" i="49"/>
  <c r="Z46" i="49"/>
  <c r="AY46" i="49"/>
  <c r="K46" i="49"/>
  <c r="Q46" i="49"/>
  <c r="AM46" i="49"/>
  <c r="O46" i="49"/>
  <c r="AG46" i="49"/>
  <c r="V46" i="49"/>
  <c r="AX46" i="49"/>
  <c r="U46" i="49"/>
  <c r="AP46" i="49"/>
  <c r="L51" i="49"/>
  <c r="AE51" i="49"/>
  <c r="AJ51" i="49"/>
  <c r="P51" i="49"/>
  <c r="AA51" i="49"/>
  <c r="AN51" i="49"/>
  <c r="J51" i="49"/>
  <c r="AQ51" i="49"/>
  <c r="Z51" i="49"/>
  <c r="S51" i="49"/>
  <c r="K51" i="49"/>
  <c r="AY51" i="49"/>
  <c r="AS51" i="49"/>
  <c r="AH51" i="49"/>
  <c r="AG51" i="49"/>
  <c r="O51" i="49"/>
  <c r="U51" i="49"/>
  <c r="AX51" i="49"/>
  <c r="I51" i="49"/>
  <c r="BB51" i="49"/>
  <c r="AR51" i="49"/>
  <c r="N51" i="49"/>
  <c r="G51" i="49"/>
  <c r="T51" i="49"/>
  <c r="AW51" i="49"/>
  <c r="AP51" i="49"/>
  <c r="H51" i="49"/>
  <c r="AM51" i="49"/>
  <c r="AD51" i="49"/>
  <c r="Y51" i="49"/>
  <c r="BA51" i="49"/>
  <c r="X51" i="49"/>
  <c r="M51" i="49"/>
  <c r="AU51" i="49"/>
  <c r="AO51" i="49"/>
  <c r="R51" i="49"/>
  <c r="AV51" i="49"/>
  <c r="AI51" i="49"/>
  <c r="AC51" i="49"/>
  <c r="V51" i="49"/>
  <c r="AL51" i="49"/>
  <c r="AB51" i="49"/>
  <c r="W51" i="49"/>
  <c r="Q51" i="49"/>
  <c r="AZ51" i="49"/>
  <c r="AF51" i="49"/>
  <c r="V267" i="20"/>
  <c r="Y267" i="20" s="1"/>
  <c r="N59" i="49"/>
  <c r="AO59" i="49"/>
  <c r="AO47" i="49"/>
  <c r="T59" i="49"/>
  <c r="N54" i="49"/>
  <c r="V61" i="49"/>
  <c r="Q59" i="49"/>
  <c r="AD54" i="49"/>
  <c r="AN61" i="49"/>
  <c r="AV54" i="49"/>
  <c r="J45" i="49"/>
  <c r="AS54" i="49"/>
  <c r="X59" i="49"/>
  <c r="AU45" i="49"/>
  <c r="AG54" i="49"/>
  <c r="AV59" i="49"/>
  <c r="W54" i="49"/>
  <c r="U45" i="49"/>
  <c r="I54" i="49"/>
  <c r="R59" i="49"/>
  <c r="AT59" i="49"/>
  <c r="I45" i="49"/>
  <c r="AD59" i="49"/>
  <c r="G45" i="49"/>
  <c r="G49" i="49"/>
  <c r="AH61" i="49"/>
  <c r="AX61" i="49"/>
  <c r="H57" i="49"/>
  <c r="AE47" i="49"/>
  <c r="AL49" i="49"/>
  <c r="AW59" i="49"/>
  <c r="S59" i="49"/>
  <c r="AU49" i="49"/>
  <c r="AQ59" i="49"/>
  <c r="AK49" i="49"/>
  <c r="AV49" i="49"/>
  <c r="AI59" i="49"/>
  <c r="Y59" i="49"/>
  <c r="K59" i="49"/>
  <c r="AQ57" i="49"/>
  <c r="AP49" i="49"/>
  <c r="AU47" i="49"/>
  <c r="AG59" i="49"/>
  <c r="AM59" i="49"/>
  <c r="AF49" i="49"/>
  <c r="AX59" i="49"/>
  <c r="AF54" i="49"/>
  <c r="T57" i="49"/>
  <c r="AT49" i="49"/>
  <c r="AH49" i="49"/>
  <c r="AE59" i="49"/>
  <c r="AI47" i="49"/>
  <c r="U59" i="49"/>
  <c r="T49" i="49"/>
  <c r="L59" i="49"/>
  <c r="AL59" i="49"/>
  <c r="AS59" i="49"/>
  <c r="AG49" i="49"/>
  <c r="R47" i="49"/>
  <c r="W47" i="49"/>
  <c r="I59" i="49"/>
  <c r="H49" i="49"/>
  <c r="AA47" i="49"/>
  <c r="AY59" i="49"/>
  <c r="AK47" i="49"/>
  <c r="K47" i="49"/>
  <c r="AR59" i="49"/>
  <c r="AU61" i="49"/>
  <c r="BA49" i="49"/>
  <c r="J59" i="49"/>
  <c r="O54" i="49"/>
  <c r="P59" i="49"/>
  <c r="AJ59" i="49"/>
  <c r="O59" i="49"/>
  <c r="BB47" i="49"/>
  <c r="I47" i="49"/>
  <c r="AF59" i="49"/>
  <c r="AQ47" i="49"/>
  <c r="AA59" i="49"/>
  <c r="AB59" i="49"/>
  <c r="AK59" i="49"/>
  <c r="Q47" i="49"/>
  <c r="H59" i="49"/>
  <c r="P49" i="49"/>
  <c r="AP59" i="49"/>
  <c r="G59" i="49"/>
  <c r="BB59" i="49"/>
  <c r="AU59" i="49"/>
  <c r="BA59" i="49"/>
  <c r="AJ49" i="49"/>
  <c r="AM61" i="49"/>
  <c r="Z59" i="49"/>
  <c r="N47" i="49"/>
  <c r="AM54" i="49"/>
  <c r="AB54" i="49"/>
  <c r="AZ59" i="49"/>
  <c r="W59" i="49"/>
  <c r="AC59" i="49"/>
  <c r="AN59" i="49"/>
  <c r="M59" i="49"/>
  <c r="P57" i="49"/>
  <c r="AM45" i="49"/>
  <c r="AO54" i="49"/>
  <c r="L61" i="49"/>
  <c r="AF47" i="49"/>
  <c r="AJ61" i="49"/>
  <c r="AL61" i="49"/>
  <c r="BB49" i="49"/>
  <c r="AX45" i="49"/>
  <c r="AQ54" i="49"/>
  <c r="Q54" i="49"/>
  <c r="AM57" i="49"/>
  <c r="X54" i="49"/>
  <c r="X49" i="49"/>
  <c r="AA54" i="49"/>
  <c r="V54" i="49"/>
  <c r="H47" i="49"/>
  <c r="BA61" i="49"/>
  <c r="BB61" i="49"/>
  <c r="Z47" i="49"/>
  <c r="J47" i="49"/>
  <c r="AW45" i="49"/>
  <c r="Z54" i="49"/>
  <c r="AJ54" i="49"/>
  <c r="J49" i="49"/>
  <c r="AD45" i="49"/>
  <c r="S54" i="49"/>
  <c r="G54" i="49"/>
  <c r="AW57" i="49"/>
  <c r="AL47" i="49"/>
  <c r="AC47" i="49"/>
  <c r="K49" i="49"/>
  <c r="T61" i="49"/>
  <c r="S49" i="49"/>
  <c r="AT47" i="49"/>
  <c r="M45" i="49"/>
  <c r="AH54" i="49"/>
  <c r="AI54" i="49"/>
  <c r="J57" i="49"/>
  <c r="AP61" i="49"/>
  <c r="AT61" i="49"/>
  <c r="U49" i="49"/>
  <c r="Y45" i="49"/>
  <c r="AX54" i="49"/>
  <c r="K54" i="49"/>
  <c r="U57" i="49"/>
  <c r="Y49" i="49"/>
  <c r="I57" i="49"/>
  <c r="AG47" i="49"/>
  <c r="AY49" i="49"/>
  <c r="Q49" i="49"/>
  <c r="AX47" i="49"/>
  <c r="AZ54" i="49"/>
  <c r="BA45" i="49"/>
  <c r="L54" i="49"/>
  <c r="H54" i="49"/>
  <c r="AE49" i="49"/>
  <c r="J61" i="49"/>
  <c r="AD61" i="49"/>
  <c r="AV61" i="49"/>
  <c r="AA61" i="49"/>
  <c r="AW61" i="49"/>
  <c r="AQ61" i="49"/>
  <c r="AI49" i="49"/>
  <c r="AO49" i="49"/>
  <c r="V49" i="49"/>
  <c r="Z49" i="49"/>
  <c r="V57" i="49"/>
  <c r="O57" i="49"/>
  <c r="P61" i="49"/>
  <c r="AS47" i="49"/>
  <c r="AK61" i="49"/>
  <c r="AE61" i="49"/>
  <c r="W49" i="49"/>
  <c r="AC49" i="49"/>
  <c r="AM49" i="49"/>
  <c r="AQ49" i="49"/>
  <c r="AQ45" i="49"/>
  <c r="AL54" i="49"/>
  <c r="AT54" i="49"/>
  <c r="U54" i="49"/>
  <c r="AX57" i="49"/>
  <c r="H61" i="49"/>
  <c r="AZ61" i="49"/>
  <c r="Y61" i="49"/>
  <c r="S61" i="49"/>
  <c r="AR61" i="49"/>
  <c r="R49" i="49"/>
  <c r="M49" i="49"/>
  <c r="N49" i="49"/>
  <c r="AD49" i="49"/>
  <c r="AN49" i="49"/>
  <c r="AW49" i="49"/>
  <c r="AX49" i="49"/>
  <c r="U47" i="49"/>
  <c r="O49" i="49"/>
  <c r="M61" i="49"/>
  <c r="X47" i="49"/>
  <c r="AS49" i="49"/>
  <c r="AP47" i="49"/>
  <c r="U61" i="49"/>
  <c r="AN54" i="49"/>
  <c r="BB54" i="49"/>
  <c r="H45" i="49"/>
  <c r="AY54" i="49"/>
  <c r="J54" i="49"/>
  <c r="AR54" i="49"/>
  <c r="AD57" i="49"/>
  <c r="N61" i="49"/>
  <c r="AI61" i="49"/>
  <c r="X61" i="49"/>
  <c r="I61" i="49"/>
  <c r="W61" i="49"/>
  <c r="AZ49" i="49"/>
  <c r="I49" i="49"/>
  <c r="G61" i="49"/>
  <c r="AO61" i="49"/>
  <c r="AB61" i="49"/>
  <c r="AP57" i="49"/>
  <c r="AA49" i="49"/>
  <c r="BA47" i="49"/>
  <c r="Q61" i="49"/>
  <c r="K61" i="49"/>
  <c r="AR49" i="49"/>
  <c r="G47" i="49"/>
  <c r="O45" i="49"/>
  <c r="T45" i="49"/>
  <c r="AE54" i="49"/>
  <c r="Y54" i="49"/>
  <c r="AC54" i="49"/>
  <c r="R54" i="49"/>
  <c r="Y57" i="49"/>
  <c r="L49" i="49"/>
  <c r="AH59" i="49"/>
  <c r="R61" i="49"/>
  <c r="O61" i="49"/>
  <c r="Z61" i="49"/>
  <c r="AC61" i="49"/>
  <c r="AF61" i="49"/>
  <c r="AG61" i="49"/>
  <c r="AY61" i="49"/>
  <c r="V45" i="49"/>
  <c r="AV45" i="49"/>
  <c r="AI45" i="49"/>
  <c r="AO45" i="49"/>
  <c r="AV57" i="49"/>
  <c r="AI57" i="49"/>
  <c r="AO57" i="49"/>
  <c r="AL45" i="49"/>
  <c r="AB45" i="49"/>
  <c r="W45" i="49"/>
  <c r="AC45" i="49"/>
  <c r="AL57" i="49"/>
  <c r="AB57" i="49"/>
  <c r="W57" i="49"/>
  <c r="AC57" i="49"/>
  <c r="S47" i="49"/>
  <c r="AR47" i="49"/>
  <c r="AK54" i="49"/>
  <c r="S45" i="49"/>
  <c r="L45" i="49"/>
  <c r="K45" i="49"/>
  <c r="Q45" i="49"/>
  <c r="AW54" i="49"/>
  <c r="AP54" i="49"/>
  <c r="T54" i="49"/>
  <c r="S57" i="49"/>
  <c r="L57" i="49"/>
  <c r="K57" i="49"/>
  <c r="Q57" i="49"/>
  <c r="AY45" i="49"/>
  <c r="AT45" i="49"/>
  <c r="AS45" i="49"/>
  <c r="AY57" i="49"/>
  <c r="AT57" i="49"/>
  <c r="AS57" i="49"/>
  <c r="V47" i="49"/>
  <c r="AD47" i="49"/>
  <c r="AJ47" i="49"/>
  <c r="AV47" i="49"/>
  <c r="AW47" i="49"/>
  <c r="AY47" i="49"/>
  <c r="AZ47" i="49"/>
  <c r="L47" i="49"/>
  <c r="M47" i="49"/>
  <c r="O47" i="49"/>
  <c r="AH47" i="49"/>
  <c r="P47" i="49"/>
  <c r="AB47" i="49"/>
  <c r="T47" i="49"/>
  <c r="AN47" i="49"/>
  <c r="Y47" i="49"/>
  <c r="BB45" i="49"/>
  <c r="AH45" i="49"/>
  <c r="AA45" i="49"/>
  <c r="AG45" i="49"/>
  <c r="M54" i="49"/>
  <c r="AU54" i="49"/>
  <c r="BA54" i="49"/>
  <c r="AH57" i="49"/>
  <c r="AA57" i="49"/>
  <c r="X57" i="49"/>
  <c r="AJ57" i="49"/>
  <c r="AK57" i="49"/>
  <c r="AZ57" i="49"/>
  <c r="BB57" i="49"/>
  <c r="AE45" i="49"/>
  <c r="Z45" i="49"/>
  <c r="AR45" i="49"/>
  <c r="AE57" i="49"/>
  <c r="Z57" i="49"/>
  <c r="AR57" i="49"/>
  <c r="R57" i="49"/>
  <c r="N45" i="49"/>
  <c r="AP45" i="49"/>
  <c r="AF45" i="49"/>
  <c r="N57" i="49"/>
  <c r="G57" i="49"/>
  <c r="AF57" i="49"/>
  <c r="X45" i="49"/>
  <c r="P45" i="49"/>
  <c r="R45" i="49"/>
  <c r="AK45" i="49"/>
  <c r="AN45" i="49"/>
  <c r="AZ45" i="49"/>
  <c r="AN57" i="49"/>
  <c r="M57" i="49"/>
  <c r="AU57" i="49"/>
  <c r="BA57" i="49"/>
  <c r="Q50" i="49"/>
  <c r="AC50" i="49"/>
  <c r="AO50" i="49"/>
  <c r="BA50" i="49"/>
  <c r="H50" i="49"/>
  <c r="T50" i="49"/>
  <c r="AF50" i="49"/>
  <c r="AR50" i="49"/>
  <c r="I50" i="49"/>
  <c r="U50" i="49"/>
  <c r="AG50" i="49"/>
  <c r="AS50" i="49"/>
  <c r="K50" i="49"/>
  <c r="W50" i="49"/>
  <c r="AI50" i="49"/>
  <c r="AU50" i="49"/>
  <c r="R50" i="49"/>
  <c r="AK50" i="49"/>
  <c r="BB50" i="49"/>
  <c r="S50" i="49"/>
  <c r="AL50" i="49"/>
  <c r="V50" i="49"/>
  <c r="AM50" i="49"/>
  <c r="X50" i="49"/>
  <c r="AN50" i="49"/>
  <c r="Y50" i="49"/>
  <c r="AP50" i="49"/>
  <c r="G50" i="49"/>
  <c r="Z50" i="49"/>
  <c r="AQ50" i="49"/>
  <c r="J50" i="49"/>
  <c r="AA50" i="49"/>
  <c r="AT50" i="49"/>
  <c r="N50" i="49"/>
  <c r="AE50" i="49"/>
  <c r="AX50" i="49"/>
  <c r="M50" i="49"/>
  <c r="O50" i="49"/>
  <c r="P50" i="49"/>
  <c r="AB50" i="49"/>
  <c r="AD50" i="49"/>
  <c r="AW50" i="49"/>
  <c r="AH50" i="49"/>
  <c r="AJ50" i="49"/>
  <c r="AV50" i="49"/>
  <c r="AY50" i="49"/>
  <c r="L50" i="49"/>
  <c r="AZ50" i="49"/>
  <c r="P44" i="49"/>
  <c r="AB44" i="49"/>
  <c r="AN44" i="49"/>
  <c r="AZ44" i="49"/>
  <c r="I44" i="49"/>
  <c r="S44" i="49"/>
  <c r="AE44" i="49"/>
  <c r="AQ44" i="49"/>
  <c r="T44" i="49"/>
  <c r="AF44" i="49"/>
  <c r="AR44" i="49"/>
  <c r="H44" i="49"/>
  <c r="J44" i="49"/>
  <c r="V44" i="49"/>
  <c r="AH44" i="49"/>
  <c r="AT44" i="49"/>
  <c r="Q44" i="49"/>
  <c r="AJ44" i="49"/>
  <c r="BA44" i="49"/>
  <c r="R44" i="49"/>
  <c r="AK44" i="49"/>
  <c r="BB44" i="49"/>
  <c r="U44" i="49"/>
  <c r="AL44" i="49"/>
  <c r="W44" i="49"/>
  <c r="AM44" i="49"/>
  <c r="X44" i="49"/>
  <c r="AO44" i="49"/>
  <c r="Y44" i="49"/>
  <c r="AP44" i="49"/>
  <c r="Z44" i="49"/>
  <c r="AS44" i="49"/>
  <c r="M44" i="49"/>
  <c r="AD44" i="49"/>
  <c r="AW44" i="49"/>
  <c r="N44" i="49"/>
  <c r="AG44" i="49"/>
  <c r="AX44" i="49"/>
  <c r="O44" i="49"/>
  <c r="G44" i="49"/>
  <c r="AA44" i="49"/>
  <c r="AC44" i="49"/>
  <c r="AI44" i="49"/>
  <c r="AY44" i="49"/>
  <c r="AU44" i="49"/>
  <c r="AV44" i="49"/>
  <c r="L44" i="49"/>
  <c r="K44" i="49"/>
  <c r="G43" i="49"/>
  <c r="M43" i="49"/>
  <c r="Y43" i="49"/>
  <c r="AK43" i="49"/>
  <c r="AW43" i="49"/>
  <c r="P43" i="49"/>
  <c r="AB43" i="49"/>
  <c r="AN43" i="49"/>
  <c r="AZ43" i="49"/>
  <c r="I43" i="49"/>
  <c r="Q43" i="49"/>
  <c r="AC43" i="49"/>
  <c r="AO43" i="49"/>
  <c r="BA43" i="49"/>
  <c r="S43" i="49"/>
  <c r="AE43" i="49"/>
  <c r="AQ43" i="49"/>
  <c r="Z43" i="49"/>
  <c r="AS43" i="49"/>
  <c r="J43" i="49"/>
  <c r="AA43" i="49"/>
  <c r="AT43" i="49"/>
  <c r="K43" i="49"/>
  <c r="AD43" i="49"/>
  <c r="AU43" i="49"/>
  <c r="L43" i="49"/>
  <c r="AF43" i="49"/>
  <c r="AV43" i="49"/>
  <c r="N43" i="49"/>
  <c r="AG43" i="49"/>
  <c r="AX43" i="49"/>
  <c r="O43" i="49"/>
  <c r="AH43" i="49"/>
  <c r="AY43" i="49"/>
  <c r="R43" i="49"/>
  <c r="AI43" i="49"/>
  <c r="BB43" i="49"/>
  <c r="V43" i="49"/>
  <c r="AM43" i="49"/>
  <c r="W43" i="49"/>
  <c r="AP43" i="49"/>
  <c r="H43" i="49"/>
  <c r="T43" i="49"/>
  <c r="X43" i="49"/>
  <c r="U43" i="49"/>
  <c r="AJ43" i="49"/>
  <c r="AL43" i="49"/>
  <c r="AR43" i="49"/>
  <c r="J42" i="49"/>
  <c r="M42" i="49"/>
  <c r="N42" i="49"/>
  <c r="P42" i="49"/>
  <c r="V42" i="49"/>
  <c r="AH42" i="49"/>
  <c r="AT42" i="49"/>
  <c r="W42" i="49"/>
  <c r="AI42" i="49"/>
  <c r="AU42" i="49"/>
  <c r="X42" i="49"/>
  <c r="AJ42" i="49"/>
  <c r="AV42" i="49"/>
  <c r="Y42" i="49"/>
  <c r="AK42" i="49"/>
  <c r="AW42" i="49"/>
  <c r="K42" i="49"/>
  <c r="Z42" i="49"/>
  <c r="AL42" i="49"/>
  <c r="AX42" i="49"/>
  <c r="L42" i="49"/>
  <c r="AA42" i="49"/>
  <c r="AM42" i="49"/>
  <c r="AY42" i="49"/>
  <c r="O42" i="49"/>
  <c r="AB42" i="49"/>
  <c r="AN42" i="49"/>
  <c r="AZ42" i="49"/>
  <c r="H42" i="49"/>
  <c r="S42" i="49"/>
  <c r="AE42" i="49"/>
  <c r="AQ42" i="49"/>
  <c r="I42" i="49"/>
  <c r="AS42" i="49"/>
  <c r="Q42" i="49"/>
  <c r="BA42" i="49"/>
  <c r="AG42" i="49"/>
  <c r="G42" i="49"/>
  <c r="R42" i="49"/>
  <c r="BB42" i="49"/>
  <c r="T42" i="49"/>
  <c r="U42" i="49"/>
  <c r="AD42" i="49"/>
  <c r="AF42" i="49"/>
  <c r="AC42" i="49"/>
  <c r="AO42" i="49"/>
  <c r="AR42" i="49"/>
  <c r="AP42" i="49"/>
  <c r="Q55" i="49"/>
  <c r="AC55" i="49"/>
  <c r="AO55" i="49"/>
  <c r="BA55" i="49"/>
  <c r="H55" i="49"/>
  <c r="T55" i="49"/>
  <c r="AF55" i="49"/>
  <c r="AR55" i="49"/>
  <c r="I55" i="49"/>
  <c r="U55" i="49"/>
  <c r="AG55" i="49"/>
  <c r="AS55" i="49"/>
  <c r="K55" i="49"/>
  <c r="W55" i="49"/>
  <c r="AI55" i="49"/>
  <c r="AU55" i="49"/>
  <c r="M55" i="49"/>
  <c r="AD55" i="49"/>
  <c r="AW55" i="49"/>
  <c r="N55" i="49"/>
  <c r="AE55" i="49"/>
  <c r="AX55" i="49"/>
  <c r="O55" i="49"/>
  <c r="AH55" i="49"/>
  <c r="AY55" i="49"/>
  <c r="P55" i="49"/>
  <c r="AJ55" i="49"/>
  <c r="AZ55" i="49"/>
  <c r="R55" i="49"/>
  <c r="AK55" i="49"/>
  <c r="BB55" i="49"/>
  <c r="S55" i="49"/>
  <c r="AL55" i="49"/>
  <c r="V55" i="49"/>
  <c r="AM55" i="49"/>
  <c r="G55" i="49"/>
  <c r="Z55" i="49"/>
  <c r="AQ55" i="49"/>
  <c r="AP55" i="49"/>
  <c r="AT55" i="49"/>
  <c r="AV55" i="49"/>
  <c r="L55" i="49"/>
  <c r="Y55" i="49"/>
  <c r="J55" i="49"/>
  <c r="X55" i="49"/>
  <c r="AA55" i="49"/>
  <c r="AN55" i="49"/>
  <c r="AB55" i="49"/>
  <c r="Q56" i="49"/>
  <c r="AC56" i="49"/>
  <c r="AO56" i="49"/>
  <c r="BA56" i="49"/>
  <c r="H56" i="49"/>
  <c r="T56" i="49"/>
  <c r="AF56" i="49"/>
  <c r="AR56" i="49"/>
  <c r="I56" i="49"/>
  <c r="U56" i="49"/>
  <c r="AG56" i="49"/>
  <c r="AS56" i="49"/>
  <c r="K56" i="49"/>
  <c r="W56" i="49"/>
  <c r="AI56" i="49"/>
  <c r="AU56" i="49"/>
  <c r="R56" i="49"/>
  <c r="AK56" i="49"/>
  <c r="BB56" i="49"/>
  <c r="S56" i="49"/>
  <c r="AL56" i="49"/>
  <c r="V56" i="49"/>
  <c r="AM56" i="49"/>
  <c r="X56" i="49"/>
  <c r="AN56" i="49"/>
  <c r="Y56" i="49"/>
  <c r="AP56" i="49"/>
  <c r="G56" i="49"/>
  <c r="Z56" i="49"/>
  <c r="AQ56" i="49"/>
  <c r="J56" i="49"/>
  <c r="AA56" i="49"/>
  <c r="AT56" i="49"/>
  <c r="N56" i="49"/>
  <c r="AE56" i="49"/>
  <c r="AX56" i="49"/>
  <c r="AW56" i="49"/>
  <c r="AY56" i="49"/>
  <c r="AZ56" i="49"/>
  <c r="P56" i="49"/>
  <c r="L56" i="49"/>
  <c r="AD56" i="49"/>
  <c r="M56" i="49"/>
  <c r="O56" i="49"/>
  <c r="AB56" i="49"/>
  <c r="AH56" i="49"/>
  <c r="AJ56" i="49"/>
  <c r="AV56" i="49"/>
  <c r="Q53" i="49"/>
  <c r="AC53" i="49"/>
  <c r="AO53" i="49"/>
  <c r="BA53" i="49"/>
  <c r="H53" i="49"/>
  <c r="T53" i="49"/>
  <c r="AF53" i="49"/>
  <c r="AR53" i="49"/>
  <c r="I53" i="49"/>
  <c r="U53" i="49"/>
  <c r="AG53" i="49"/>
  <c r="AS53" i="49"/>
  <c r="K53" i="49"/>
  <c r="W53" i="49"/>
  <c r="AI53" i="49"/>
  <c r="AU53" i="49"/>
  <c r="R53" i="49"/>
  <c r="AK53" i="49"/>
  <c r="BB53" i="49"/>
  <c r="S53" i="49"/>
  <c r="AL53" i="49"/>
  <c r="V53" i="49"/>
  <c r="AM53" i="49"/>
  <c r="X53" i="49"/>
  <c r="AN53" i="49"/>
  <c r="Y53" i="49"/>
  <c r="AP53" i="49"/>
  <c r="G53" i="49"/>
  <c r="Z53" i="49"/>
  <c r="AQ53" i="49"/>
  <c r="J53" i="49"/>
  <c r="AA53" i="49"/>
  <c r="AT53" i="49"/>
  <c r="N53" i="49"/>
  <c r="AE53" i="49"/>
  <c r="AX53" i="49"/>
  <c r="AD53" i="49"/>
  <c r="AH53" i="49"/>
  <c r="AJ53" i="49"/>
  <c r="AV53" i="49"/>
  <c r="AZ53" i="49"/>
  <c r="AW53" i="49"/>
  <c r="AY53" i="49"/>
  <c r="L53" i="49"/>
  <c r="O53" i="49"/>
  <c r="AB53" i="49"/>
  <c r="M53" i="49"/>
  <c r="P53" i="49"/>
  <c r="Q52" i="49"/>
  <c r="AC52" i="49"/>
  <c r="AO52" i="49"/>
  <c r="BA52" i="49"/>
  <c r="H52" i="49"/>
  <c r="T52" i="49"/>
  <c r="AF52" i="49"/>
  <c r="AR52" i="49"/>
  <c r="I52" i="49"/>
  <c r="U52" i="49"/>
  <c r="AG52" i="49"/>
  <c r="AS52" i="49"/>
  <c r="K52" i="49"/>
  <c r="W52" i="49"/>
  <c r="AI52" i="49"/>
  <c r="AU52" i="49"/>
  <c r="M52" i="49"/>
  <c r="AD52" i="49"/>
  <c r="AW52" i="49"/>
  <c r="N52" i="49"/>
  <c r="AE52" i="49"/>
  <c r="AX52" i="49"/>
  <c r="O52" i="49"/>
  <c r="AH52" i="49"/>
  <c r="AY52" i="49"/>
  <c r="P52" i="49"/>
  <c r="AJ52" i="49"/>
  <c r="AZ52" i="49"/>
  <c r="R52" i="49"/>
  <c r="AK52" i="49"/>
  <c r="BB52" i="49"/>
  <c r="S52" i="49"/>
  <c r="AL52" i="49"/>
  <c r="V52" i="49"/>
  <c r="AM52" i="49"/>
  <c r="G52" i="49"/>
  <c r="Z52" i="49"/>
  <c r="AQ52" i="49"/>
  <c r="Y52" i="49"/>
  <c r="AA52" i="49"/>
  <c r="AB52" i="49"/>
  <c r="AV52" i="49"/>
  <c r="AN52" i="49"/>
  <c r="AP52" i="49"/>
  <c r="AT52" i="49"/>
  <c r="J52" i="49"/>
  <c r="L52" i="49"/>
  <c r="X52" i="49"/>
  <c r="H83" i="3"/>
  <c r="B83" i="3" s="1"/>
  <c r="E83" i="3" s="1"/>
  <c r="H90" i="3"/>
  <c r="B90" i="3" s="1"/>
  <c r="E90" i="3" s="1"/>
  <c r="H102" i="3"/>
  <c r="B102" i="3" s="1"/>
  <c r="H114" i="3"/>
  <c r="H126" i="3"/>
  <c r="B126" i="3" s="1"/>
  <c r="H85" i="3"/>
  <c r="B85" i="3" s="1"/>
  <c r="E85" i="3" s="1"/>
  <c r="H97" i="3"/>
  <c r="B97" i="3" s="1"/>
  <c r="E97" i="3" s="1"/>
  <c r="H109" i="3"/>
  <c r="B109" i="3" s="1"/>
  <c r="H121" i="3"/>
  <c r="B121" i="3" s="1"/>
  <c r="H104" i="3"/>
  <c r="B104" i="3" s="1"/>
  <c r="E104" i="3" s="1"/>
  <c r="H116" i="3"/>
  <c r="B116" i="3" s="1"/>
  <c r="H81" i="3"/>
  <c r="B81" i="3" s="1"/>
  <c r="H92" i="3"/>
  <c r="B92" i="3" s="1"/>
  <c r="E92" i="3" s="1"/>
  <c r="H87" i="3"/>
  <c r="H99" i="3"/>
  <c r="H111" i="3"/>
  <c r="H123" i="3"/>
  <c r="B123" i="3" s="1"/>
  <c r="E123" i="3" s="1"/>
  <c r="H82" i="3"/>
  <c r="B82" i="3" s="1"/>
  <c r="H106" i="3"/>
  <c r="B106" i="3" s="1"/>
  <c r="E106" i="3" s="1"/>
  <c r="H118" i="3"/>
  <c r="H89" i="3"/>
  <c r="B89" i="3" s="1"/>
  <c r="H101" i="3"/>
  <c r="B101" i="3" s="1"/>
  <c r="H113" i="3"/>
  <c r="B113" i="3" s="1"/>
  <c r="H125" i="3"/>
  <c r="B125" i="3" s="1"/>
  <c r="E125" i="3" s="1"/>
  <c r="H96" i="3"/>
  <c r="H108" i="3"/>
  <c r="B108" i="3" s="1"/>
  <c r="H120" i="3"/>
  <c r="B120" i="3" s="1"/>
  <c r="E120" i="3" s="1"/>
  <c r="H127" i="3"/>
  <c r="B127" i="3" s="1"/>
  <c r="H110" i="3"/>
  <c r="B110" i="3" s="1"/>
  <c r="E110" i="3" s="1"/>
  <c r="H91" i="3"/>
  <c r="B91" i="3" s="1"/>
  <c r="H103" i="3"/>
  <c r="B103" i="3" s="1"/>
  <c r="H115" i="3"/>
  <c r="H86" i="3"/>
  <c r="B86" i="3" s="1"/>
  <c r="H98" i="3"/>
  <c r="B98" i="3" s="1"/>
  <c r="H122" i="3"/>
  <c r="B122" i="3" s="1"/>
  <c r="E122" i="3" s="1"/>
  <c r="H128" i="3"/>
  <c r="B128" i="3" s="1"/>
  <c r="E128" i="3" s="1"/>
  <c r="H93" i="3"/>
  <c r="B93" i="3" s="1"/>
  <c r="H105" i="3"/>
  <c r="B105" i="3" s="1"/>
  <c r="H117" i="3"/>
  <c r="B117" i="3" s="1"/>
  <c r="E117" i="3" s="1"/>
  <c r="H88" i="3"/>
  <c r="B88" i="3" s="1"/>
  <c r="H100" i="3"/>
  <c r="B100" i="3" s="1"/>
  <c r="E100" i="3" s="1"/>
  <c r="H112" i="3"/>
  <c r="H124" i="3"/>
  <c r="H107" i="3"/>
  <c r="H119" i="3"/>
  <c r="B119" i="3" s="1"/>
  <c r="Q25" i="66" l="1"/>
  <c r="Q26" i="66"/>
  <c r="Q23" i="66"/>
  <c r="Q24" i="66"/>
  <c r="Q22" i="66"/>
  <c r="Q20" i="66"/>
  <c r="Q21" i="66"/>
  <c r="Q19" i="66"/>
  <c r="Q18" i="66"/>
  <c r="Q17" i="66"/>
  <c r="Q14" i="66"/>
  <c r="Q16" i="66"/>
  <c r="Q12" i="66"/>
  <c r="Q15" i="66"/>
  <c r="Q13" i="66"/>
  <c r="Q11" i="66"/>
  <c r="Q10" i="66"/>
  <c r="Q9" i="66"/>
  <c r="T8" i="66"/>
  <c r="Q8" i="66"/>
  <c r="W40" i="49"/>
  <c r="W38" i="49" s="1"/>
  <c r="Z40" i="49"/>
  <c r="Z38" i="49" s="1"/>
  <c r="V40" i="49"/>
  <c r="V38" i="49" s="1"/>
  <c r="S40" i="49"/>
  <c r="S38" i="49" s="1"/>
  <c r="R40" i="49"/>
  <c r="R38" i="49" s="1"/>
  <c r="BA40" i="49"/>
  <c r="BA38" i="49" s="1"/>
  <c r="AP40" i="49"/>
  <c r="AP38" i="49" s="1"/>
  <c r="AY40" i="49"/>
  <c r="AY38" i="49" s="1"/>
  <c r="AJ40" i="49"/>
  <c r="AJ38" i="49" s="1"/>
  <c r="Q40" i="49"/>
  <c r="Q38" i="49" s="1"/>
  <c r="U40" i="49"/>
  <c r="U38" i="49" s="1"/>
  <c r="AR40" i="49"/>
  <c r="AR38" i="49" s="1"/>
  <c r="AM40" i="49"/>
  <c r="AM38" i="49" s="1"/>
  <c r="X40" i="49"/>
  <c r="X38" i="49" s="1"/>
  <c r="AO40" i="49"/>
  <c r="AO38" i="49" s="1"/>
  <c r="AS40" i="49"/>
  <c r="AS38" i="49" s="1"/>
  <c r="AA40" i="49"/>
  <c r="AA38" i="49" s="1"/>
  <c r="AU40" i="49"/>
  <c r="AU38" i="49" s="1"/>
  <c r="AC40" i="49"/>
  <c r="AC38" i="49" s="1"/>
  <c r="AI40" i="49"/>
  <c r="AI38" i="49" s="1"/>
  <c r="AF40" i="49"/>
  <c r="AF38" i="49" s="1"/>
  <c r="AQ40" i="49"/>
  <c r="AQ38" i="49" s="1"/>
  <c r="I40" i="49"/>
  <c r="I38" i="49" s="1"/>
  <c r="L40" i="49"/>
  <c r="L38" i="49" s="1"/>
  <c r="AX40" i="49"/>
  <c r="AX38" i="49" s="1"/>
  <c r="AD40" i="49"/>
  <c r="AD38" i="49" s="1"/>
  <c r="AE40" i="49"/>
  <c r="AE38" i="49" s="1"/>
  <c r="AL40" i="49"/>
  <c r="AL38" i="49" s="1"/>
  <c r="AT40" i="49"/>
  <c r="AT38" i="49" s="1"/>
  <c r="K40" i="49"/>
  <c r="K38" i="49" s="1"/>
  <c r="AH40" i="49"/>
  <c r="AH38" i="49" s="1"/>
  <c r="T40" i="49"/>
  <c r="T38" i="49" s="1"/>
  <c r="H40" i="49"/>
  <c r="H38" i="49" s="1"/>
  <c r="BB40" i="49"/>
  <c r="BB38" i="49" s="1"/>
  <c r="AZ40" i="49"/>
  <c r="AZ38" i="49" s="1"/>
  <c r="AW40" i="49"/>
  <c r="AW38" i="49" s="1"/>
  <c r="P40" i="49"/>
  <c r="P38" i="49" s="1"/>
  <c r="AN40" i="49"/>
  <c r="AN38" i="49" s="1"/>
  <c r="AK40" i="49"/>
  <c r="AK38" i="49" s="1"/>
  <c r="N40" i="49"/>
  <c r="N38" i="49" s="1"/>
  <c r="G40" i="49"/>
  <c r="G38" i="49" s="1"/>
  <c r="AB40" i="49"/>
  <c r="AB38" i="49" s="1"/>
  <c r="Y40" i="49"/>
  <c r="Y38" i="49" s="1"/>
  <c r="M40" i="49"/>
  <c r="M38" i="49" s="1"/>
  <c r="AG40" i="49"/>
  <c r="AG38" i="49" s="1"/>
  <c r="O40" i="49"/>
  <c r="O38" i="49" s="1"/>
  <c r="AV40" i="49"/>
  <c r="AV38" i="49" s="1"/>
  <c r="J40" i="49"/>
  <c r="J38" i="49" s="1"/>
  <c r="B87" i="3"/>
  <c r="E87" i="3" s="1"/>
  <c r="E116" i="3"/>
  <c r="E108" i="3"/>
  <c r="E98" i="3"/>
  <c r="B99" i="3"/>
  <c r="E99" i="3" s="1"/>
  <c r="E86" i="3"/>
  <c r="E109" i="3"/>
  <c r="B118" i="3"/>
  <c r="E118" i="3" s="1"/>
  <c r="E119" i="3"/>
  <c r="E101" i="3"/>
  <c r="E113" i="3"/>
  <c r="E89" i="3"/>
  <c r="B107" i="3"/>
  <c r="E107" i="3" s="1"/>
  <c r="E103" i="3"/>
  <c r="E91" i="3"/>
  <c r="B95" i="3"/>
  <c r="E95" i="3" s="1"/>
  <c r="E88" i="3"/>
  <c r="E127" i="3"/>
  <c r="B115" i="3"/>
  <c r="E115" i="3" s="1"/>
  <c r="B112" i="3"/>
  <c r="E112" i="3" s="1"/>
  <c r="E121" i="3"/>
  <c r="E126" i="3"/>
  <c r="B124" i="3"/>
  <c r="E124" i="3" s="1"/>
  <c r="B114" i="3"/>
  <c r="E114" i="3" s="1"/>
  <c r="E105" i="3"/>
  <c r="E93" i="3"/>
  <c r="E102" i="3"/>
  <c r="B111" i="3"/>
  <c r="E111" i="3" s="1"/>
  <c r="B96" i="3"/>
  <c r="E96" i="3" s="1"/>
  <c r="E81" i="3"/>
  <c r="E8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3E92C7C-4610-4BBC-8376-D9E7D43ACE18}" keepAlive="1" name="Abfrage - abc" description="Verbindung mit der Abfrage 'abc' in der Arbeitsmappe." type="5" refreshedVersion="8" background="1" saveData="1">
    <dbPr connection="Provider=Microsoft.Mashup.OleDb.1;Data Source=$Workbook$;Location=abc;Extended Properties=&quot;&quot;" command="SELECT * FROM [abc]"/>
  </connection>
  <connection id="2" xr16:uid="{82361D9F-4913-49EB-ACE6-1CE0C88E5F8D}" keepAlive="1" name="Abfrage - csv_1" description="Verbindung mit der Abfrage 'csv_1' in der Arbeitsmappe." type="5" refreshedVersion="0" background="1">
    <dbPr connection="Provider=Microsoft.Mashup.OleDb.1;Data Source=$Workbook$;Location=csv_1;Extended Properties=&quot;&quot;" command="SELECT * FROM [csv_1]"/>
  </connection>
  <connection id="3" xr16:uid="{A36FEF0A-2090-4422-A39D-5D1A3558DACB}" keepAlive="1" name="Abfrage - csv_1 (2)" description="Verbindung mit der Abfrage 'csv_1 (2)' in der Arbeitsmappe." type="5" refreshedVersion="0" background="1">
    <dbPr connection="Provider=Microsoft.Mashup.OleDb.1;Data Source=$Workbook$;Location=&quot;csv_1 (2)&quot;;Extended Properties=&quot;&quot;" command="SELECT * FROM [csv_1 (2)]"/>
  </connection>
  <connection id="4" xr16:uid="{FE8C94C6-F247-4FF3-95A2-FA8389E91C96}" keepAlive="1" name="Abfrage - csv_1 (3)" description="Verbindung mit der Abfrage 'csv_1 (3)' in der Arbeitsmappe." type="5" refreshedVersion="0" background="1">
    <dbPr connection="Provider=Microsoft.Mashup.OleDb.1;Data Source=$Workbook$;Location=&quot;csv_1 (3)&quot;;Extended Properties=&quot;&quot;" command="SELECT * FROM [csv_1 (3)]"/>
  </connection>
  <connection id="5" xr16:uid="{AB233676-C46F-4EC7-9DA9-B2A87BB8924D}" keepAlive="1" name="Abfrage - csv_1 (4)" description="Verbindung mit der Abfrage 'csv_1 (4)' in der Arbeitsmappe." type="5" refreshedVersion="8" background="1" saveData="1">
    <dbPr connection="Provider=Microsoft.Mashup.OleDb.1;Data Source=$Workbook$;Location=&quot;csv_1 (4)&quot;;Extended Properties=&quot;&quot;" command="SELECT * FROM [csv_1 (4)]"/>
  </connection>
  <connection id="6" xr16:uid="{CD712827-A54A-4443-A8F8-C5DA4A2A45AE}" keepAlive="1" name="Abfrage - csv_2" description="Verbindung mit der Abfrage 'csv_2' in der Arbeitsmappe." type="5" refreshedVersion="0" background="1">
    <dbPr connection="Provider=Microsoft.Mashup.OleDb.1;Data Source=$Workbook$;Location=csv_2;Extended Properties=&quot;&quot;" command="SELECT * FROM [csv_2]"/>
  </connection>
  <connection id="7" xr16:uid="{B4DD3072-45A3-471C-A334-2FAD8E498274}" keepAlive="1" name="Abfrage - csv_2 (2)" description="Verbindung mit der Abfrage 'csv_2 (2)' in der Arbeitsmappe." type="5" refreshedVersion="0" background="1">
    <dbPr connection="Provider=Microsoft.Mashup.OleDb.1;Data Source=$Workbook$;Location=&quot;csv_2 (2)&quot;;Extended Properties=&quot;&quot;" command="SELECT * FROM [csv_2 (2)]"/>
  </connection>
  <connection id="8" xr16:uid="{F49F8604-1D64-4226-8CA3-3E28F89E75FB}" keepAlive="1" name="Abfrage - csv_2 (3)" description="Verbindung mit der Abfrage 'csv_2 (3)' in der Arbeitsmappe." type="5" refreshedVersion="0" background="1">
    <dbPr connection="Provider=Microsoft.Mashup.OleDb.1;Data Source=$Workbook$;Location=&quot;csv_2 (3)&quot;;Extended Properties=&quot;&quot;" command="SELECT * FROM [csv_2 (3)]"/>
  </connection>
  <connection id="9" xr16:uid="{53927C42-70E1-4F6E-A946-E780857FC910}" keepAlive="1" name="Abfrage - csv_2 (4)" description="Verbindung mit der Abfrage 'csv_2 (4)' in der Arbeitsmappe." type="5" refreshedVersion="8" background="1" saveData="1">
    <dbPr connection="Provider=Microsoft.Mashup.OleDb.1;Data Source=$Workbook$;Location=&quot;csv_2 (4)&quot;;Extended Properties=&quot;&quot;" command="SELECT * FROM [csv_2 (4)]"/>
  </connection>
  <connection id="10" xr16:uid="{3912E663-A9F6-485D-B2F2-6359DDB2C695}" keepAlive="1" name="Abfrage - csv1" description="Verbindung mit der Abfrage 'csv1' in der Arbeitsmappe." type="5" refreshedVersion="0" background="1">
    <dbPr connection="Provider=Microsoft.Mashup.OleDb.1;Data Source=$Workbook$;Location=csv1;Extended Properties=&quot;&quot;" command="SELECT * FROM [csv1]"/>
  </connection>
  <connection id="11" xr16:uid="{7DA4BB38-B5B1-4CB7-BAC8-BB82C2FD1EDD}" keepAlive="1" name="Abfrage - csv1 (2)" description="Verbindung mit der Abfrage 'csv1 (2)' in der Arbeitsmappe." type="5" refreshedVersion="0" background="1">
    <dbPr connection="Provider=Microsoft.Mashup.OleDb.1;Data Source=$Workbook$;Location=&quot;csv1 (2)&quot;;Extended Properties=&quot;&quot;" command="SELECT * FROM [csv1 (2)]"/>
  </connection>
  <connection id="12" xr16:uid="{17B805C9-C983-4FF0-A114-CBAB6504AC01}" keepAlive="1" name="Abfrage - csv1 (3)" description="Verbindung mit der Abfrage 'csv1 (3)' in der Arbeitsmappe." type="5" refreshedVersion="8" background="1" saveData="1">
    <dbPr connection="Provider=Microsoft.Mashup.OleDb.1;Data Source=$Workbook$;Location=&quot;csv1 (3)&quot;;Extended Properties=&quot;&quot;" command="SELECT * FROM [csv1 (3)]"/>
  </connection>
  <connection id="13" xr16:uid="{C15E549C-505C-4B0F-A4A4-4B05A197ACB3}" keepAlive="1" name="Abfrage - csv1 (4)" description="Verbindung mit der Abfrage 'csv1 (4)' in der Arbeitsmappe." type="5" refreshedVersion="8" background="1" saveData="1">
    <dbPr connection="Provider=Microsoft.Mashup.OleDb.1;Data Source=$Workbook$;Location=&quot;csv1 (4)&quot;;Extended Properties=&quot;&quot;" command="SELECT * FROM [csv1 (4)]"/>
  </connection>
  <connection id="14" xr16:uid="{9E29D5D7-D80A-46AB-84F1-018E6D6879DA}" keepAlive="1" name="Abfrage - csv1 (5)" description="Verbindung mit der Abfrage 'csv1 (5)' in der Arbeitsmappe." type="5" refreshedVersion="8" background="1" saveData="1">
    <dbPr connection="Provider=Microsoft.Mashup.OleDb.1;Data Source=$Workbook$;Location=&quot;csv1 (5)&quot;;Extended Properties=&quot;&quot;" command="SELECT * FROM [csv1 (5)]"/>
  </connection>
  <connection id="15" xr16:uid="{FC66EBCE-C29D-4E97-9749-46A59165A305}" keepAlive="1" name="Abfrage - csv2" description="Verbindung mit der Abfrage 'csv2' in der Arbeitsmappe." type="5" refreshedVersion="0" background="1">
    <dbPr connection="Provider=Microsoft.Mashup.OleDb.1;Data Source=$Workbook$;Location=csv2;Extended Properties=&quot;&quot;" command="SELECT * FROM [csv2]"/>
  </connection>
  <connection id="16" xr16:uid="{ECA9100A-1473-499A-8AFB-15C0A12FA8E2}" keepAlive="1" name="Abfrage - csv2 (2)" description="Verbindung mit der Abfrage 'csv2 (2)' in der Arbeitsmappe." type="5" refreshedVersion="0" background="1">
    <dbPr connection="Provider=Microsoft.Mashup.OleDb.1;Data Source=$Workbook$;Location=&quot;csv2 (2)&quot;;Extended Properties=&quot;&quot;" command="SELECT * FROM [csv2 (2)]"/>
  </connection>
  <connection id="17" xr16:uid="{808916A9-BB44-4D33-AE5A-0E86F9B95081}" keepAlive="1" name="Abfrage - data_as_csv" description="Verbindung mit der Abfrage 'data_as_csv' in der Arbeitsmappe." type="5" refreshedVersion="0" background="1">
    <dbPr connection="Provider=Microsoft.Mashup.OleDb.1;Data Source=$Workbook$;Location=data_as_csv;Extended Properties=&quot;&quot;" command="SELECT * FROM [data_as_csv]"/>
  </connection>
  <connection id="18" xr16:uid="{0C9828A2-9789-4F2A-821D-84B50B730EBB}" keepAlive="1" name="Abfrage - data_as_csv - Kopie" description="Verbindung mit der Abfrage 'data_as_csv - Kopie' in der Arbeitsmappe." type="5" refreshedVersion="8" background="1" saveData="1">
    <dbPr connection="Provider=Microsoft.Mashup.OleDb.1;Data Source=$Workbook$;Location=&quot;data_as_csv - Kopie&quot;;Extended Properties=&quot;&quot;" command="SELECT * FROM [data_as_csv - Kopie]"/>
  </connection>
  <connection id="19" xr16:uid="{785A56E5-13D7-4670-BCFD-9373E2E609D6}" keepAlive="1" name="Abfrage - data_as_csv (2)" description="Verbindung mit der Abfrage 'data_as_csv (2)' in der Arbeitsmappe." type="5" refreshedVersion="8" background="1">
    <dbPr connection="Provider=Microsoft.Mashup.OleDb.1;Data Source=$Workbook$;Location=&quot;data_as_csv (2)&quot;;Extended Properties=&quot;&quot;" command="SELECT * FROM [data_as_csv (2)]"/>
  </connection>
  <connection id="20" xr16:uid="{883A4656-97A3-4A21-9630-CDDC4B078B04}" keepAlive="1" name="Abfrage - data_as_csv (3)" description="Verbindung mit der Abfrage 'data_as_csv (3)' in der Arbeitsmappe." type="5" refreshedVersion="8" background="1">
    <dbPr connection="Provider=Microsoft.Mashup.OleDb.1;Data Source=$Workbook$;Location=&quot;data_as_csv (3)&quot;;Extended Properties=&quot;&quot;" command="SELECT * FROM [data_as_csv (3)]"/>
  </connection>
  <connection id="21" xr16:uid="{97079916-B24D-4D66-BFDC-AB0A25F3911E}" keepAlive="1" name="Abfrage - data_as_csv (4)" description="Verbindung mit der Abfrage 'data_as_csv (4)' in der Arbeitsmappe." type="5" refreshedVersion="0" background="1">
    <dbPr connection="Provider=Microsoft.Mashup.OleDb.1;Data Source=$Workbook$;Location=&quot;data_as_csv (4)&quot;;Extended Properties=&quot;&quot;" command="SELECT * FROM [data_as_csv (4)]"/>
  </connection>
  <connection id="22" xr16:uid="{64F2EA1D-50BD-49FC-BA2A-1CF01562FB9F}" keepAlive="1" name="Abfrage - data_as_csv (5)" description="Verbindung mit der Abfrage 'data_as_csv (5)' in der Arbeitsmappe." type="5" refreshedVersion="0" background="1">
    <dbPr connection="Provider=Microsoft.Mashup.OleDb.1;Data Source=$Workbook$;Location=&quot;data_as_csv (5)&quot;;Extended Properties=&quot;&quot;" command="SELECT * FROM [data_as_csv (5)]"/>
  </connection>
  <connection id="23" xr16:uid="{DED2D08C-B775-4790-A5EF-F71DF6158364}" keepAlive="1" name="Abfrage - data_as_csv (6)" description="Verbindung mit der Abfrage 'data_as_csv (6)' in der Arbeitsmappe." type="5" refreshedVersion="0" background="1">
    <dbPr connection="Provider=Microsoft.Mashup.OleDb.1;Data Source=$Workbook$;Location=&quot;data_as_csv (6)&quot;;Extended Properties=&quot;&quot;" command="SELECT * FROM [data_as_csv (6)]"/>
  </connection>
  <connection id="24" xr16:uid="{826F710E-E3B5-4ABD-A967-A0039AD1A2B6}" keepAlive="1" name="Abfrage - data_as_csv (7)" description="Verbindung mit der Abfrage 'data_as_csv (7)' in der Arbeitsmappe." type="5" refreshedVersion="0" background="1">
    <dbPr connection="Provider=Microsoft.Mashup.OleDb.1;Data Source=$Workbook$;Location=&quot;data_as_csv (7)&quot;;Extended Properties=&quot;&quot;" command="SELECT * FROM [data_as_csv (7)]"/>
  </connection>
  <connection id="25" xr16:uid="{7E99A834-5CF9-410E-A114-D223F02EE4D0}" keepAlive="1" name="Abfrage - neu 1" description="Verbindung mit der Abfrage 'neu 1' in der Arbeitsmappe." type="5" refreshedVersion="8" background="1" saveData="1">
    <dbPr connection="Provider=Microsoft.Mashup.OleDb.1;Data Source=$Workbook$;Location=&quot;neu 1&quot;;Extended Properties=&quot;&quot;" command="SELECT * FROM [neu 1]"/>
  </connection>
  <connection id="26" xr16:uid="{C01E2895-FCCC-48B9-A728-BB07CF2F7818}" keepAlive="1" name="Verbindung" type="5" refreshedVersion="0" background="1">
    <dbPr connection="Provider=Microsoft.Mashup.OleDb.1;Data Source=$Workbook$;Location=&quot;data_as_csv (2)&quot;;Extended Properties=&quot;&quot;" commandType="0"/>
  </connection>
  <connection id="27" xr16:uid="{54D24D19-1A8E-4CD9-AC2E-21850A8EEBA1}" keepAlive="1" name="Verbindung1" type="5" refreshedVersion="0" background="1">
    <dbPr connection="Provider=Microsoft.Mashup.OleDb.1;Data Source=$Workbook$;Location=&quot;data_as_csv (2)&quot;;Extended Properties=&quot;&quot;" commandType="0"/>
  </connection>
  <connection id="28" xr16:uid="{478E21A9-9767-4A71-BD28-B93D87C36D3B}" keepAlive="1" name="Verbindung10" type="5" refreshedVersion="0" background="1">
    <dbPr connection="Provider=Microsoft.Mashup.OleDb.1;Data Source=$Workbook$;Location=&quot;data_as_csv (2)&quot;;Extended Properties=&quot;&quot;" commandType="0"/>
  </connection>
  <connection id="29" xr16:uid="{7C24E329-26C4-48DC-8302-C7EE97DBF869}" keepAlive="1" name="Verbindung11" type="5" refreshedVersion="0" background="1">
    <dbPr connection="Provider=Microsoft.Mashup.OleDb.1;Data Source=$Workbook$;Location=&quot;data_as_csv (2)&quot;;Extended Properties=&quot;&quot;" commandType="0"/>
  </connection>
  <connection id="30" xr16:uid="{2E4385B0-3F78-4979-BB8F-30851AD4EED6}" keepAlive="1" name="Verbindung2" type="5" refreshedVersion="0" background="1">
    <dbPr connection="Provider=Microsoft.Mashup.OleDb.1;Data Source=$Workbook$;Location=&quot;data_as_csv (2)&quot;;Extended Properties=&quot;&quot;" commandType="0"/>
  </connection>
  <connection id="31" xr16:uid="{C649DBB9-E9C4-40CD-97CA-CB2C7630824E}" keepAlive="1" name="Verbindung3" type="5" refreshedVersion="0" background="1">
    <dbPr connection="Provider=Microsoft.Mashup.OleDb.1;Data Source=$Workbook$;Location=&quot;data_as_csv (2)&quot;;Extended Properties=&quot;&quot;" commandType="0"/>
  </connection>
  <connection id="32" xr16:uid="{9779394E-E23F-4F6D-8AD6-ADDF1EAA4D62}" keepAlive="1" name="Verbindung4" type="5" refreshedVersion="0" background="1">
    <dbPr connection="Provider=Microsoft.Mashup.OleDb.1;Data Source=$Workbook$;Location=&quot;data_as_csv (2)&quot;;Extended Properties=&quot;&quot;" commandType="0"/>
  </connection>
  <connection id="33" xr16:uid="{D0E69F38-0DD0-4A2F-A642-0A8EDF737BFE}" keepAlive="1" name="Verbindung5" type="5" refreshedVersion="0" background="1">
    <dbPr connection="Provider=Microsoft.Mashup.OleDb.1;Data Source=$Workbook$;Location=&quot;data_as_csv (2)&quot;;Extended Properties=&quot;&quot;" commandType="0"/>
  </connection>
  <connection id="34" xr16:uid="{786FF94D-AB78-42CC-BA0B-67F7BEC3ED9C}" keepAlive="1" name="Verbindung6" type="5" refreshedVersion="0" background="1">
    <dbPr connection="Provider=Microsoft.Mashup.OleDb.1;Data Source=$Workbook$;Location=&quot;data_as_csv (2)&quot;;Extended Properties=&quot;&quot;" commandType="0"/>
  </connection>
  <connection id="35" xr16:uid="{F1F91058-8279-44F6-8427-16DBADA26AE4}" keepAlive="1" name="Verbindung7" type="5" refreshedVersion="0" background="1">
    <dbPr connection="Provider=Microsoft.Mashup.OleDb.1;Data Source=$Workbook$;Location=&quot;data_as_csv (2)&quot;;Extended Properties=&quot;&quot;" commandType="0"/>
  </connection>
  <connection id="36" xr16:uid="{D71E4C87-560D-4B2C-8D1C-7F7E163907D6}" keepAlive="1" name="Verbindung8" type="5" refreshedVersion="0" background="1">
    <dbPr connection="Provider=Microsoft.Mashup.OleDb.1;Data Source=$Workbook$;Location=&quot;data_as_csv (2)&quot;;Extended Properties=&quot;&quot;" commandType="0"/>
  </connection>
  <connection id="37" xr16:uid="{FCD3F149-2FC7-47B3-909D-26639831222F}" keepAlive="1" name="Verbindung9" type="5" refreshedVersion="0" background="1">
    <dbPr connection="Provider=Microsoft.Mashup.OleDb.1;Data Source=$Workbook$;Location=&quot;data_as_csv (2)&quot;;Extended Properties=&quot;&quot;" commandType="0"/>
  </connection>
</connections>
</file>

<file path=xl/sharedStrings.xml><?xml version="1.0" encoding="utf-8"?>
<sst xmlns="http://schemas.openxmlformats.org/spreadsheetml/2006/main" count="2621" uniqueCount="465">
  <si>
    <t>Tagesbedarf</t>
  </si>
  <si>
    <t>FRÜHSTÜCK</t>
  </si>
  <si>
    <t>MITTAGESSEN</t>
  </si>
  <si>
    <t>ABENDESSEN</t>
  </si>
  <si>
    <t>sum</t>
  </si>
  <si>
    <t>Summe</t>
  </si>
  <si>
    <t>% Wert d,Tagesbedarfs</t>
  </si>
  <si>
    <t>TAgesaufnahme:</t>
  </si>
  <si>
    <t>FAKTOR</t>
  </si>
  <si>
    <t>Karottensaft</t>
  </si>
  <si>
    <t>Tomatensaft</t>
  </si>
  <si>
    <t>Haferflocken</t>
  </si>
  <si>
    <t>Kichererbsen</t>
  </si>
  <si>
    <t>Blumenkohl</t>
  </si>
  <si>
    <t>Kürbiskerne</t>
  </si>
  <si>
    <t>Rapsöl</t>
  </si>
  <si>
    <t>Olivenöl</t>
  </si>
  <si>
    <t>Zucker</t>
  </si>
  <si>
    <t>Kakao Pulver</t>
  </si>
  <si>
    <t>Orangensaft</t>
  </si>
  <si>
    <t>Vollkornnudeln (ungekocht)</t>
  </si>
  <si>
    <t>erdbeeren</t>
  </si>
  <si>
    <t>FRÜH.</t>
  </si>
  <si>
    <t>MITT.</t>
  </si>
  <si>
    <t>ABEND.</t>
  </si>
  <si>
    <t>MONTAG</t>
  </si>
  <si>
    <t>DIENSTAG</t>
  </si>
  <si>
    <t>MITTWOCH</t>
  </si>
  <si>
    <t>FREITAG</t>
  </si>
  <si>
    <t>SAMSTAG</t>
  </si>
  <si>
    <t>Einheit</t>
  </si>
  <si>
    <t>TK Erbsen (gekocht)</t>
  </si>
  <si>
    <t>normale Nudeln (ungekocht)</t>
  </si>
  <si>
    <t>Spinat</t>
  </si>
  <si>
    <t>Cous Cous aus Kichererbsen</t>
  </si>
  <si>
    <t>Erdbeeren</t>
  </si>
  <si>
    <t>Senf</t>
  </si>
  <si>
    <t>Apfelmus (ohne Zuckerzusatz)</t>
  </si>
  <si>
    <t>Apfel</t>
  </si>
  <si>
    <t>Salz</t>
  </si>
  <si>
    <t>kcal</t>
  </si>
  <si>
    <t>Eisen</t>
  </si>
  <si>
    <t>mg</t>
  </si>
  <si>
    <t>Magnesium</t>
  </si>
  <si>
    <t>Calzium</t>
  </si>
  <si>
    <t>Zink</t>
  </si>
  <si>
    <t>Selen</t>
  </si>
  <si>
    <t>µg</t>
  </si>
  <si>
    <t>Vitamin K1</t>
  </si>
  <si>
    <t>Vitamin K2</t>
  </si>
  <si>
    <t>Jod</t>
  </si>
  <si>
    <t>Vitamin B3</t>
  </si>
  <si>
    <t>Vitamin B6</t>
  </si>
  <si>
    <t>Vitamin B7</t>
  </si>
  <si>
    <t>Vitamin B9</t>
  </si>
  <si>
    <t>Vitamin B12</t>
  </si>
  <si>
    <t>Vitamin C</t>
  </si>
  <si>
    <t>Vitamin E</t>
  </si>
  <si>
    <t>Vitamin A</t>
  </si>
  <si>
    <t>Histidin</t>
  </si>
  <si>
    <t>Isoleucin</t>
  </si>
  <si>
    <t>Leucin</t>
  </si>
  <si>
    <t>Lysin</t>
  </si>
  <si>
    <t>Methionin</t>
  </si>
  <si>
    <t>Phenylalanin</t>
  </si>
  <si>
    <t>Threonin</t>
  </si>
  <si>
    <t>Tryptophan</t>
  </si>
  <si>
    <t>Valin</t>
  </si>
  <si>
    <t>Kalium</t>
  </si>
  <si>
    <t>Vitamin B5 (Pantothensäure)</t>
  </si>
  <si>
    <t>Mangan (Spurenelement)</t>
  </si>
  <si>
    <t>Kupfer (Spurenelement)</t>
  </si>
  <si>
    <t>Chrom (Spurenelement)</t>
  </si>
  <si>
    <t>Molybdän (Spurenelement)</t>
  </si>
  <si>
    <t>Fluorid (Spurenelement)</t>
  </si>
  <si>
    <t>Chlorid (Mengenelement)</t>
  </si>
  <si>
    <t>Natrium (Mengenelement)</t>
  </si>
  <si>
    <t>Phosphor (Mengenelement)</t>
  </si>
  <si>
    <t>Schwefel (Bestandteil von Proteinen)</t>
  </si>
  <si>
    <t>Kalorien</t>
  </si>
  <si>
    <t>Eiweiss</t>
  </si>
  <si>
    <t>Mo</t>
  </si>
  <si>
    <t>Di</t>
  </si>
  <si>
    <t>Mi</t>
  </si>
  <si>
    <t>Do</t>
  </si>
  <si>
    <t>Fr</t>
  </si>
  <si>
    <t>Sa</t>
  </si>
  <si>
    <t>So</t>
  </si>
  <si>
    <t>fett</t>
  </si>
  <si>
    <t>zucker</t>
  </si>
  <si>
    <t>Eiweissaufnahme pro Mahlzeit</t>
  </si>
  <si>
    <t>Kalorienaufnahme pro Mahlzeit</t>
  </si>
  <si>
    <t>Analse pro Tag</t>
  </si>
  <si>
    <t>Empfohlene Tagesdosis</t>
  </si>
  <si>
    <t>GERICHT A</t>
  </si>
  <si>
    <t>GERICHT B</t>
  </si>
  <si>
    <t>GERICHT C</t>
  </si>
  <si>
    <t>GERICHT D</t>
  </si>
  <si>
    <t>GERICHT E</t>
  </si>
  <si>
    <t>Fruktose</t>
  </si>
  <si>
    <t>g</t>
  </si>
  <si>
    <t>normale Nudeln (kein Vollkorn) (ungekocht)</t>
  </si>
  <si>
    <t>Pfad:</t>
  </si>
  <si>
    <t>C:\Users\helbi\Desktop\MY_DATA\01_FOLDER\25 WOCHENPLAM ESSEN\data_as_csv.csv</t>
  </si>
  <si>
    <t>Fett</t>
  </si>
  <si>
    <t>gesättige Fettsäuren</t>
  </si>
  <si>
    <t>ungesättigte Fettsäuren</t>
  </si>
  <si>
    <t>Daten</t>
  </si>
  <si>
    <t>Was</t>
  </si>
  <si>
    <t>Ballasstoffe</t>
  </si>
  <si>
    <t>Bitamin B1</t>
  </si>
  <si>
    <t>Bitamin B2</t>
  </si>
  <si>
    <t>gefutterter</t>
  </si>
  <si>
    <t>Tagesmittelwert in gramm</t>
  </si>
  <si>
    <t>TAGES-SUMME</t>
  </si>
  <si>
    <t>Prozentwert der empf-Tagesdosis</t>
  </si>
  <si>
    <t>step 1</t>
  </si>
  <si>
    <t>Mahlzeiten definieren, die wiederholend gegessen werden sollen</t>
  </si>
  <si>
    <t>Lebensmittel definieren, die regelmäßige Mahlzeiten aufbauen</t>
  </si>
  <si>
    <t>LINK</t>
  </si>
  <si>
    <t>Kichererbsen (gekocht , aus dem Glas)</t>
  </si>
  <si>
    <t>GERICHT F</t>
  </si>
  <si>
    <t>GERICHT G</t>
  </si>
  <si>
    <t>GERICHT H</t>
  </si>
  <si>
    <t>GERICHT I</t>
  </si>
  <si>
    <t>GERICHT J</t>
  </si>
  <si>
    <t>GERICHT K</t>
  </si>
  <si>
    <t>GERICHT L</t>
  </si>
  <si>
    <t>step 2</t>
  </si>
  <si>
    <t>step 3</t>
  </si>
  <si>
    <t>Frühstück</t>
  </si>
  <si>
    <t>Abendessen</t>
  </si>
  <si>
    <t>Mittagessen</t>
  </si>
  <si>
    <t>A</t>
  </si>
  <si>
    <t>B</t>
  </si>
  <si>
    <t>C</t>
  </si>
  <si>
    <t>step 4</t>
  </si>
  <si>
    <t>KI Daten erzeugen</t>
  </si>
  <si>
    <t>step 5</t>
  </si>
  <si>
    <t>step 6</t>
  </si>
  <si>
    <t>Analyse Level 1: Kalorien , Eiweiss. Zucker</t>
  </si>
  <si>
    <t>step 8</t>
  </si>
  <si>
    <t>Analyse Level 2 Alle Nährstoffe</t>
  </si>
  <si>
    <t>a_00_all</t>
  </si>
  <si>
    <t>Lebensmittel</t>
  </si>
  <si>
    <t>x</t>
  </si>
  <si>
    <t>NÄHRSTOFF_ANALYSE</t>
  </si>
  <si>
    <t>Empf- Tagesdosis</t>
  </si>
  <si>
    <t>MITTAGEESSEN</t>
  </si>
  <si>
    <t>TAGES-MITTELWERTE</t>
  </si>
  <si>
    <t>TAGES-MITTELWERT</t>
  </si>
  <si>
    <t>TAGES-PROZENTWERT</t>
  </si>
  <si>
    <t>Zuckeraufnahmene pro Mahlzeit</t>
  </si>
  <si>
    <t>MAHLZEIT</t>
  </si>
  <si>
    <t>FETTAUFNAHME e pro Mahlzeit</t>
  </si>
  <si>
    <t>KOHLENHYDRAT-AUFNAHME</t>
  </si>
  <si>
    <t>GEWICHT DES JEWELIGEN LEBENSMITTELS PRO TAG</t>
  </si>
  <si>
    <t>PRO WOCHE:</t>
  </si>
  <si>
    <t>PRO TAG:</t>
  </si>
  <si>
    <t>GEWICHT PRO VERPACKUNG</t>
  </si>
  <si>
    <t>KOSTEN PRO VERPACKUNG</t>
  </si>
  <si>
    <t>ANZAHL VERPACKUNGEN PRO WOCHE</t>
  </si>
  <si>
    <t>KOSTEN ALLE VERPACKUNGEN</t>
  </si>
  <si>
    <t>Gesamtkosten:</t>
  </si>
  <si>
    <t>PRO WOCHE</t>
  </si>
  <si>
    <t>PRO TAG</t>
  </si>
  <si>
    <t>Analyse Einkauf-Optimierung</t>
  </si>
  <si>
    <t>Esses-</t>
  </si>
  <si>
    <t>Plan</t>
  </si>
  <si>
    <t>aufstellen ...</t>
  </si>
  <si>
    <t>KI-Daten</t>
  </si>
  <si>
    <t>Analyse</t>
  </si>
  <si>
    <t>---&gt;</t>
  </si>
  <si>
    <t>Mit Str + y springst du zur STARTSEITE</t>
  </si>
  <si>
    <t>https://gemini.google.com/</t>
  </si>
  <si>
    <t>wähle</t>
  </si>
  <si>
    <t>Schritt 1: Klicke auf Daten</t>
  </si>
  <si>
    <t>Schritt 2: Klicke hier</t>
  </si>
  <si>
    <t>Schritt 3: Importiere die csv Datei, die du data_as_csv genannt hast</t>
  </si>
  <si>
    <t>Schritt 4: Nenne das Tabellenblatt data_as_csv</t>
  </si>
  <si>
    <t>Schritt 5: Klicke auf ANLYSE-BUTTON</t>
  </si>
  <si>
    <t>kcal ---&gt;</t>
  </si>
  <si>
    <t>eiweiss ---&gt;</t>
  </si>
  <si>
    <t>fett ---&gt;</t>
  </si>
  <si>
    <t>zucker ----&gt;</t>
  </si>
  <si>
    <t>wochenplan</t>
  </si>
  <si>
    <t>DONNERSTAG</t>
  </si>
  <si>
    <t>SONNATG</t>
  </si>
  <si>
    <t>H</t>
  </si>
  <si>
    <t>I</t>
  </si>
  <si>
    <t>D</t>
  </si>
  <si>
    <t>G</t>
  </si>
  <si>
    <t>F</t>
  </si>
  <si>
    <t>E</t>
  </si>
  <si>
    <t>Wochenplan zusammenstellen  und   "set Button" drücken</t>
  </si>
  <si>
    <t>Name des Gerichtes ........................</t>
  </si>
  <si>
    <t>Blumenkohl Cous Cous</t>
  </si>
  <si>
    <t>Schoko Haferflocken</t>
  </si>
  <si>
    <t>Apfel Haferflocken</t>
  </si>
  <si>
    <t>Nudeln + Kürbis</t>
  </si>
  <si>
    <t>Erbsen und Nudeln</t>
  </si>
  <si>
    <t>Orangen Haferflocken</t>
  </si>
  <si>
    <t>Erdbeer Haferflocken</t>
  </si>
  <si>
    <t>Nudeln mit Spinat</t>
  </si>
  <si>
    <t>Kalorien ......................</t>
  </si>
  <si>
    <t>Eiweiss ..................</t>
  </si>
  <si>
    <t>Fett ......................</t>
  </si>
  <si>
    <t>Kohlenhydrate ...................</t>
  </si>
  <si>
    <t>Zucker ...................</t>
  </si>
  <si>
    <t>CSV Daten einfügen und Anlyse starten und Wochenplan Drucken</t>
  </si>
  <si>
    <t>SONNTAG</t>
  </si>
  <si>
    <t>Tagesdurchschnitt:</t>
  </si>
  <si>
    <t>KALORIEN</t>
  </si>
  <si>
    <t>Abkürzungen</t>
  </si>
  <si>
    <t>Namen d. Gerichte</t>
  </si>
  <si>
    <t>Eiweiß</t>
  </si>
  <si>
    <t>Tagessumme:</t>
  </si>
  <si>
    <t>Kohlenhydrate</t>
  </si>
  <si>
    <t>Nährstoff/Lebensmittel</t>
  </si>
  <si>
    <t>Kichererbsen (gekocht)</t>
  </si>
  <si>
    <t>Chrom (Spurenelement) (µg)</t>
  </si>
  <si>
    <t>Molybdän (Spurenelement) (µg)</t>
  </si>
  <si>
    <t>Gramm (g)</t>
  </si>
  <si>
    <t>Milligramm (mg)</t>
  </si>
  <si>
    <t>Mikrogramm (µg)</t>
  </si>
  <si>
    <t>Mikrogramm Retinol-Äquivalent (µg RE)</t>
  </si>
  <si>
    <t>Tagesdosis</t>
  </si>
  <si>
    <t>csv 1 und csv 2 einfügen</t>
  </si>
  <si>
    <t>dann noch umbenenne von csv 1 nach data_as_csv</t>
  </si>
  <si>
    <t>WICHTIG:</t>
  </si>
  <si>
    <t>todos</t>
  </si>
  <si>
    <t>1) das einlesen der daten noch verbessern</t>
  </si>
  <si>
    <t>2) die nährstoff übersicht noch drucken</t>
  </si>
  <si>
    <t>3) die wocheneinkaufsliste drucken</t>
  </si>
  <si>
    <t>4) text erstellen den ich mir drucken lassen soll</t>
  </si>
  <si>
    <t>5) import vsv</t>
  </si>
  <si>
    <t>Tagesmittelwert</t>
  </si>
  <si>
    <t>% Wert</t>
  </si>
  <si>
    <t xml:space="preserve">empfohlenen 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</si>
  <si>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</si>
  <si>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</si>
  <si>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</si>
  <si>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</si>
  <si>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</si>
  <si>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</si>
  <si>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</si>
  <si>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</si>
  <si>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</si>
  <si>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</si>
  <si>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</si>
  <si>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</si>
  <si>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</si>
  <si>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</si>
  <si>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</si>
  <si>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in gramm</t>
  </si>
  <si>
    <t xml:space="preserve">Verpackungsgröße </t>
  </si>
  <si>
    <t>VERPACKUNG</t>
  </si>
  <si>
    <t xml:space="preserve">Kosten pro </t>
  </si>
  <si>
    <t>LEBENSMITTELS</t>
  </si>
  <si>
    <t>GEWICHT DES</t>
  </si>
  <si>
    <t>BENÖTIGTE</t>
  </si>
  <si>
    <t>VERPACKUNGEN</t>
  </si>
  <si>
    <t>KOSTEN</t>
  </si>
  <si>
    <t>PRO</t>
  </si>
  <si>
    <t>WOCHE</t>
  </si>
  <si>
    <t>GESAMT</t>
  </si>
  <si>
    <t>VERPACKUNGS-</t>
  </si>
  <si>
    <t>NR:</t>
  </si>
  <si>
    <t xml:space="preserve">KOSTEN </t>
  </si>
  <si>
    <t>GRÖßE</t>
  </si>
  <si>
    <t>GEGESSENES</t>
  </si>
  <si>
    <t>des</t>
  </si>
  <si>
    <t>DES JEWEILIGEN</t>
  </si>
  <si>
    <t>NAME</t>
  </si>
  <si>
    <t>DES</t>
  </si>
  <si>
    <t>NÄHRSTOFF</t>
  </si>
  <si>
    <t>ODER</t>
  </si>
  <si>
    <t>ENERGIE</t>
  </si>
  <si>
    <t>bezogen auf</t>
  </si>
  <si>
    <t>Achtung Achtung Achtung:</t>
  </si>
  <si>
    <t>Bitte vertausche niemals die Reihenfolge der Datenreihen, die ich unten angebe!!!!!!</t>
  </si>
  <si>
    <t>In der Vergangenheit hattest du oft bei einem Nährstoff gesagt,</t>
  </si>
  <si>
    <t>dass kein Lebensmittel</t>
  </si>
  <si>
    <t>diesen enthält.</t>
  </si>
  <si>
    <t>Zum Beispiel bei Selen.</t>
  </si>
  <si>
    <t>Lein Lebensmittel hatte Selen enthalten.</t>
  </si>
  <si>
    <t>Das ist falsch und das kann ich nicht akzeptieren.</t>
  </si>
  <si>
    <t>Wenn du dir nicht sicher bist bei den Daten die du ausgibst,</t>
  </si>
  <si>
    <t>dann gib einen geschätzen Datenmittelwert aus""""</t>
  </si>
  <si>
    <t>Bitte erzeuge mir eine Matrix im "csv" Format.</t>
  </si>
  <si>
    <t>Für folgende Lebensmittel, die du als Überschrift in Zeile 1 schreibst:</t>
  </si>
  <si>
    <t>Schreib als niemals Text in die Matrx.</t>
  </si>
  <si>
    <t>Wenn du keine Information hast, dann schreibe eine Null rein.</t>
  </si>
  <si>
    <t>Achrtung Achtung: Manchmal steht hier in der folgenden Liste eine Null. Bitte leg diese Spalte dann auf keinen Fall an.</t>
  </si>
  <si>
    <t>Der letzte Eintrag muss Himalaya Salz sein.</t>
  </si>
  <si>
    <t>Meersalz</t>
  </si>
  <si>
    <t>Himalaya Salz</t>
  </si>
  <si>
    <t>Möchte ich in dieser Matrix bitte folgende Daten auslesen können.</t>
  </si>
  <si>
    <t>(Achtung gib die Daten bitte immer bezogen auf 100 gramm an)</t>
  </si>
  <si>
    <t>Nochmal Achtung: Weil du es in der Vergangenheit so oft falsch gemacht hast.</t>
  </si>
  <si>
    <t>Die Nährwertangaben der Lebensmittel waren oft um den Faktor 10 zu gross.</t>
  </si>
  <si>
    <t>Um das auszuschließen überprüfe bitte 2 Lebensmittel aus der Liste</t>
  </si>
  <si>
    <t>Und prüfe ganz genau ob die Tabelleneinträge am Beispiel Kalorien auf 100 gramm wirklich richtig sind.</t>
  </si>
  <si>
    <t>Wenn zum Beispiel Nudeln in der Liste stehen, dann müssen 100 gramm Nudeln ungefähr 350 Kalorien habne.</t>
  </si>
  <si>
    <t>Also ein ganz einfacher Test.</t>
  </si>
  <si>
    <t>Wenn du diese Matrix abgeschlossen hast, dann erzeugst du mir eine zweite Tabelle im "csv" Format</t>
  </si>
  <si>
    <t>Diese Tabelle hat 3 Spalten:</t>
  </si>
  <si>
    <t>Spalte 1 und Spalte 2 gibst du bitte im Textformat an.</t>
  </si>
  <si>
    <t>Falls es in Spalte 3 keinen Wert gibt, dann schreibe eine Null rein.</t>
  </si>
  <si>
    <t>Spalte 1: Die Informationen zu den Lebensmitteln von oben.</t>
  </si>
  <si>
    <t>Spalte 2: Die physikalische EInheit dieser Informatio</t>
  </si>
  <si>
    <t>Spalte 3: Falls es das gibt: Die empfohlenen Tagesdosis dieser Information</t>
  </si>
  <si>
    <t>Achtung Achtung.</t>
  </si>
  <si>
    <t>Das Trennzeichen der csv Datei muss bitte SEMIKOLON sein!!!!!</t>
  </si>
  <si>
    <t>Achtung Achtung. Bitte geb jede Zahl mit Null Stellen hinter dem Komma an. Ich brauche keine Stellen nach dem Komma. Mein Modell wird so nict genauer!!!!!</t>
  </si>
  <si>
    <t>Spalte 3 gibst du bitte als INTEGER ZAHL an.</t>
  </si>
  <si>
    <t>ALSO ALLE ZAHLEN ALS INTEGER ZAHL!!!!!</t>
  </si>
  <si>
    <t>Column1</t>
  </si>
  <si>
    <t>Achrung: Jeder der folgenden Werte hat ja uach einen empfohlenen Tageswert.</t>
  </si>
  <si>
    <t>Wenn dieser empfohlenen Tageswert kleiner als 20 mg ist, dann verwende doch bitte die Einheut Mikrogramm und NICHT Miligramm.</t>
  </si>
  <si>
    <t>Achtung es ist sehr wichtig, dass jeder Eintrag dieser Matrix und auch der Matrix die du später noch erzeugst  im INTEGER FORMAT ist.</t>
  </si>
  <si>
    <t>Achtung im folgenden bitte ich dich darum zwei csv Dateien für mich zu erstellen.</t>
  </si>
  <si>
    <t xml:space="preserve">Die folgende Regel gilt für beide csv dateien. </t>
  </si>
  <si>
    <t>Wende sie also bitte auf beide csv dateien an, due du mir gleich erstellen wirst.!!!!!!</t>
  </si>
  <si>
    <t>empf. Tagesdosis</t>
  </si>
  <si>
    <t xml:space="preserve">dann noch die einheit und die empfhohlene tagesdosis einfügen  bei meersalz und himalaya salz siehe data as csv beispiel  </t>
  </si>
  <si>
    <t>Wasser</t>
  </si>
  <si>
    <t>6 ) Den Anwender nicht den Plot machen lassen ich mache die Lebensmittel rein</t>
  </si>
  <si>
    <t>7) Suchfeld</t>
  </si>
  <si>
    <t>8) Kaloriendreher auf Mahlzeiten</t>
  </si>
  <si>
    <t>ANALYSE</t>
  </si>
  <si>
    <t>import_data!A1</t>
  </si>
  <si>
    <t>data_as_csv</t>
  </si>
  <si>
    <t>drucken_gerichte</t>
  </si>
  <si>
    <t>drucken_wochenplan</t>
  </si>
  <si>
    <t>drucken_naehrstoffe</t>
  </si>
  <si>
    <t>drucken_einkaufshilfe</t>
  </si>
  <si>
    <t>metaanalyse</t>
  </si>
  <si>
    <t>lebensmittel</t>
  </si>
  <si>
    <t>Blätter:</t>
  </si>
  <si>
    <t>----&gt;</t>
  </si>
  <si>
    <t>empfohlene Tagesdosis</t>
  </si>
  <si>
    <t>new</t>
  </si>
  <si>
    <t>none</t>
  </si>
  <si>
    <t>gegessener</t>
  </si>
  <si>
    <t>empfohlener</t>
  </si>
  <si>
    <t>Lebensmittel 35</t>
  </si>
  <si>
    <t>Lebensmittel 36</t>
  </si>
  <si>
    <t>Lebensmittel 37</t>
  </si>
  <si>
    <t>Lebensmittel 38</t>
  </si>
  <si>
    <t>Lebensmittel 39</t>
  </si>
  <si>
    <t>Lebensmittel 40</t>
  </si>
  <si>
    <t>Lebensmittel 41</t>
  </si>
  <si>
    <t>Lebensmittel 42</t>
  </si>
  <si>
    <t>Lebensmittel 43</t>
  </si>
  <si>
    <t>Lebensmittel 44</t>
  </si>
  <si>
    <t>Lebensmittel 45</t>
  </si>
  <si>
    <t>Lebensmittel 46</t>
  </si>
  <si>
    <t>Lebensmittel 47</t>
  </si>
  <si>
    <t>Lebensmittel 48</t>
  </si>
  <si>
    <t>Lebensmittel 49</t>
  </si>
  <si>
    <t>Lebensmittel 50</t>
  </si>
  <si>
    <t>Lebensmittel 51</t>
  </si>
  <si>
    <t>Lebensmittel 52</t>
  </si>
  <si>
    <t>Lebensmittel 53</t>
  </si>
  <si>
    <t>Lebensmittel 54</t>
  </si>
  <si>
    <t>Lebensmittel 55</t>
  </si>
  <si>
    <t>Lebensmittel 56</t>
  </si>
  <si>
    <t>Lebensmittel 57</t>
  </si>
  <si>
    <t>Lebensmittel 58</t>
  </si>
  <si>
    <t>Lebensmittel 59</t>
  </si>
  <si>
    <t>Lebensmittel 60</t>
  </si>
  <si>
    <t>Waffeln + Apfelmus</t>
  </si>
  <si>
    <t>GERICHT M</t>
  </si>
  <si>
    <t>Erdbeermarmelade</t>
  </si>
  <si>
    <t>Vollkorn-Toast</t>
  </si>
  <si>
    <t>Vollkorn-Wraps</t>
  </si>
  <si>
    <t>Brokkoli</t>
  </si>
  <si>
    <t>Kaisergemüse</t>
  </si>
  <si>
    <t>Suppengemüse</t>
  </si>
  <si>
    <t>Dinkel Waffeln</t>
  </si>
  <si>
    <t>Toast + Apfelmus</t>
  </si>
  <si>
    <t>GERICHT N</t>
  </si>
  <si>
    <t>Dinkel Cous Cous (Vollkorn)</t>
  </si>
  <si>
    <t>feines Gemüse aus dem Glas</t>
  </si>
  <si>
    <t>Apfelessig</t>
  </si>
  <si>
    <t>Sauerkraut (aus dem Glas)</t>
  </si>
  <si>
    <t>Linsen</t>
  </si>
  <si>
    <t>Dinkel wie Reis</t>
  </si>
  <si>
    <t>ZitronenPulver Haferflocken</t>
  </si>
  <si>
    <t>OrangenPulver Haferflocken</t>
  </si>
  <si>
    <t>CousCous (Din) + Suppengemüse.</t>
  </si>
  <si>
    <t>CosCous (Din) + Kaisergemüse</t>
  </si>
  <si>
    <t>ENDE</t>
  </si>
  <si>
    <t>Nr</t>
  </si>
  <si>
    <t>Kohlenhy.</t>
  </si>
  <si>
    <t>Kosten pro</t>
  </si>
  <si>
    <t>Verpackung</t>
  </si>
  <si>
    <t>Nährstoffanalyse: .....</t>
  </si>
  <si>
    <t>Alle Angeben bezogen auf 100 gramm !!!</t>
  </si>
  <si>
    <t>TABELLE-01</t>
  </si>
  <si>
    <t>TABELLE-05</t>
  </si>
  <si>
    <t>TABELLE-04</t>
  </si>
  <si>
    <t>TABELLE-03</t>
  </si>
  <si>
    <t>TABELLE-02</t>
  </si>
  <si>
    <t xml:space="preserve">Hallo KI, </t>
  </si>
  <si>
    <t>ich möchte meine Ernährung verbessern.</t>
  </si>
  <si>
    <t>Zunächst sage ich dir welche Lebensmittel ich esse und auch wieiel ich von den Lebensmitteln esse.</t>
  </si>
  <si>
    <t>Pro Woche esse ich also von folgenden Lebensmitteln diese Masse in gramm:</t>
  </si>
  <si>
    <t>gramm</t>
  </si>
  <si>
    <t/>
  </si>
  <si>
    <t>ende</t>
  </si>
  <si>
    <t>Jetz die spannende Fragen.</t>
  </si>
  <si>
    <t>Kannst du bitte untersuchen, ob ich bei folenden Nährstoffee</t>
  </si>
  <si>
    <t>einen Mangel habe:</t>
  </si>
  <si>
    <t>Am besten erzeugst du mir eine GOOGLE - Tabelle.</t>
  </si>
  <si>
    <t>In Spalte A listest du dann die Nährstoffe auf, die ich dir oben genannt habe</t>
  </si>
  <si>
    <t>Hier noch Details in welchem Format ich eine Antwort von dir erwarte:</t>
  </si>
  <si>
    <t>In Spalte B schreibst du für jeden Nährstoff die physikalische Einheit in der due Masse rechnest auf.</t>
  </si>
  <si>
    <t>In Spalte C schreibst du den empfohlenen Tagesbedarf des Nährstoffes in der EInheit die du in Spalte B angegeben hast.</t>
  </si>
  <si>
    <t>Und in Spalte D wieviel ich vom empfohlenen Tagesbedarf durch meine Ernährung aufgenommen habe</t>
  </si>
  <si>
    <t>Vielen Dank</t>
  </si>
  <si>
    <t>Leg jetzt bitte los !!!!</t>
  </si>
  <si>
    <t>Ich bn ein Mann und 38 Jahre alt.</t>
  </si>
  <si>
    <t xml:space="preserve">Ich erwarte das du sehr genau rechnest. </t>
  </si>
  <si>
    <t>Rechne bitte 3 mal diese Tabelle.</t>
  </si>
  <si>
    <t>Kleiner Tipp: Du musst zunächst für jedes Lebensmittel oben aus der Liste heraus suchen, wieviel gramm</t>
  </si>
  <si>
    <t>der jeweilige Nähstoff auf 100 gramm enthält. Dann musst du mit meinen Angeben wieviel ich pro Woche davon gegessen habe hochrechnen ob ich den Tagesbedarf erfülle,</t>
  </si>
  <si>
    <t>Hallo KI,</t>
  </si>
  <si>
    <t>ich esse jede Woche das selbe.</t>
  </si>
  <si>
    <t>Kannst du mir sagen, ob das eine gesunde Ernährung ist, oder ob ich so langfristig mit Mangelerscheinungen rechnen muss:</t>
  </si>
  <si>
    <t>Das sind die Lebensmittel die ich wöchentlich esse:</t>
  </si>
  <si>
    <t>Bitte geb mir ketzt eine Antwort!</t>
  </si>
  <si>
    <t>Hallo,</t>
  </si>
  <si>
    <r>
      <t xml:space="preserve">kannst du mir bitte die Nährwerte von </t>
    </r>
    <r>
      <rPr>
        <sz val="10"/>
        <color rgb="FFFF0000"/>
        <rFont val="Arial"/>
        <family val="2"/>
        <scheme val="minor"/>
      </rPr>
      <t>Karottensaft</t>
    </r>
  </si>
  <si>
    <t>Bitte erzeuge mir nur einen Durchschnittswert im Gleitkommaformat.</t>
  </si>
  <si>
    <t>Ich möche diesen Durchschnittswert als csv exportieren.</t>
  </si>
  <si>
    <t>Wobei diese csv wirklich nur aus einer Spalte bestehen soll, in der dieser Durchschnittswert steht.</t>
  </si>
  <si>
    <t>Achtung: Bitte vertausche auf keinen Fall die Reiehnfolge der folgenden Liste und der erzeugten csv und halte dich penibel genau an die physikalische Masseneinheit.</t>
  </si>
  <si>
    <t>Bite nimm als Trennzeichen ein Komma und nicht einen Punkt für die Dezimalstelle. Ich komme aus Deutschland.</t>
  </si>
  <si>
    <t>bezogen auf 100 gramm  angeben.</t>
  </si>
  <si>
    <t>ich bin ein 40 jähriger Mann.</t>
  </si>
  <si>
    <t>unten werde ich gleich ziemlich viele Nährwerte auflisten.</t>
  </si>
  <si>
    <t>Kannst du mir bitte für all diese Nährwerte den</t>
  </si>
  <si>
    <t>empfohlenen Tagesbedarf ermitteln.</t>
  </si>
  <si>
    <t>Bitte halte dich dabei exakt an die Reiehnfolge der Liste von unten.</t>
  </si>
  <si>
    <t>Niemals Daten aus der Liste vertauschen!!!</t>
  </si>
  <si>
    <t>Gericht A ||| Blumenkohl Cous Cous ||| KAL:862----EIW:42----FET:29----KOH:125----ZUC:26</t>
  </si>
  <si>
    <t>Gericht B ||| Schoko Haferflocken ||| KAL:968----EIW:38----FET:35----KOH:151----ZUC:22</t>
  </si>
  <si>
    <t>Gericht C ||| Apfel Haferflocken ||| KAL:831----EIW:35----FET:32----KOH:121----ZUC:28</t>
  </si>
  <si>
    <t>Gericht D ||| Nudeln + Kürbis ||| KAL:902----EIW:41----FET:32----KOH:118----ZUC:12</t>
  </si>
  <si>
    <t>Gericht E ||| Erbsen und Nudeln ||| KAL:1033----EIW:52----FET:18----KOH:166----ZUC:37</t>
  </si>
  <si>
    <t>Gericht F ||| Orangen Haferflocken ||| KAL:817----EIW:29----FET:22----KOH:136----ZUC:28</t>
  </si>
  <si>
    <t>Gericht G ||| Erdbeer Haferflocken ||| KAL:791----EIW:29----FET:13----KOH:152----ZUC:37</t>
  </si>
  <si>
    <t>Gericht H ||| ZitronenPulver Haferflocken ||| KAL:743----EIW:34----FET:13----KOH:144----ZUC:23</t>
  </si>
  <si>
    <t>Gericht I ||| OrangenPulver Haferflocken ||| KAL:743----EIW:34----FET:13----KOH:144----ZUC:23</t>
  </si>
  <si>
    <t>Gericht J ||| Nudeln mit Spinat ||| KAL:925----EIW:46----FET:29----KOH:124----ZUC:7</t>
  </si>
  <si>
    <t>Gericht K ||| CousCous (Din) + Suppengemüse. ||| KAL:830----EIW:31----FET:25----KOH:41----ZUC:25</t>
  </si>
  <si>
    <t>Gericht L ||| Waffeln + Apfelmus ||| KAL:379----EIW:19----FET:24----KOH:41----ZUC:18</t>
  </si>
  <si>
    <t>Gericht M ||| CosCous (Din) + Kaisergemüse ||| KAL:830----EIW:31----FET:25----KOH:41----ZUC:25</t>
  </si>
  <si>
    <t>Gericht N ||| Toast + Apfelmus ||| KAL:876----EIW:35----FET:34----KOH:41----ZUC:22</t>
  </si>
  <si>
    <t>Einkaufanalyse</t>
  </si>
  <si>
    <t>Überschreiben</t>
  </si>
  <si>
    <t>ja</t>
  </si>
  <si>
    <t>nud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</si>
</sst>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&quot; kcal&quot;"/>
    <numFmt numFmtId="165" formatCode="0&quot; g&quot;"/>
    <numFmt numFmtId="166" formatCode="0&quot; %&quot;"/>
    <numFmt numFmtId="167" formatCode="0&quot; gramm / Verpackung&quot;"/>
    <numFmt numFmtId="168" formatCode="0.00&quot; Verpackungen&quot;"/>
    <numFmt numFmtId="169" formatCode="0.00&quot; €/Verpackung&quot;"/>
    <numFmt numFmtId="170" formatCode="0.00&quot; €&quot;"/>
    <numFmt numFmtId="172" formatCode="0.00&quot; €/Woche&quot;"/>
    <numFmt numFmtId="173" formatCode="0.0"/>
  </numFmts>
  <fonts count="4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000000"/>
      <name val="Arial"/>
      <family val="2"/>
      <scheme val="minor"/>
    </font>
    <font>
      <sz val="10"/>
      <color rgb="FFFFFF00"/>
      <name val="Arial"/>
      <family val="2"/>
      <scheme val="minor"/>
    </font>
    <font>
      <sz val="10"/>
      <color rgb="FFFF0000"/>
      <name val="Arial"/>
      <family val="2"/>
      <scheme val="minor"/>
    </font>
    <font>
      <u/>
      <sz val="10"/>
      <color theme="10"/>
      <name val="Arial"/>
      <scheme val="minor"/>
    </font>
    <font>
      <sz val="10"/>
      <color theme="6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sz val="18"/>
      <color rgb="FFFF0000"/>
      <name val="Arial"/>
      <family val="2"/>
      <scheme val="minor"/>
    </font>
    <font>
      <sz val="16"/>
      <color rgb="FF000000"/>
      <name val="Arial"/>
      <family val="2"/>
      <scheme val="minor"/>
    </font>
    <font>
      <sz val="18"/>
      <color theme="0"/>
      <name val="Arial"/>
      <family val="2"/>
      <scheme val="minor"/>
    </font>
    <font>
      <sz val="14"/>
      <color theme="0"/>
      <name val="Arial"/>
      <family val="2"/>
      <scheme val="minor"/>
    </font>
    <font>
      <sz val="16"/>
      <color theme="0" tint="-0.14999847407452621"/>
      <name val="Arial"/>
      <family val="2"/>
      <scheme val="minor"/>
    </font>
    <font>
      <sz val="24"/>
      <color theme="0"/>
      <name val="Arial"/>
      <family val="2"/>
      <scheme val="minor"/>
    </font>
    <font>
      <u/>
      <sz val="10"/>
      <color rgb="FFFFFF00"/>
      <name val="Arial"/>
      <family val="2"/>
      <scheme val="minor"/>
    </font>
    <font>
      <sz val="20"/>
      <color theme="0"/>
      <name val="Arial"/>
      <family val="2"/>
      <scheme val="minor"/>
    </font>
    <font>
      <sz val="22"/>
      <color rgb="FF000000"/>
      <name val="Arial"/>
      <family val="2"/>
      <scheme val="minor"/>
    </font>
    <font>
      <b/>
      <sz val="22"/>
      <color rgb="FF000000"/>
      <name val="Arial"/>
      <family val="2"/>
      <scheme val="minor"/>
    </font>
    <font>
      <b/>
      <sz val="16"/>
      <color rgb="FF000000"/>
      <name val="Arial"/>
      <family val="2"/>
      <scheme val="minor"/>
    </font>
    <font>
      <sz val="20"/>
      <color rgb="FFFF0000"/>
      <name val="Arial"/>
      <family val="2"/>
      <scheme val="minor"/>
    </font>
    <font>
      <b/>
      <sz val="18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7"/>
      <color rgb="FF000000"/>
      <name val="Arial"/>
      <family val="2"/>
      <scheme val="minor"/>
    </font>
    <font>
      <sz val="17"/>
      <color theme="1"/>
      <name val="Arial"/>
      <family val="2"/>
      <scheme val="minor"/>
    </font>
    <font>
      <u/>
      <sz val="10"/>
      <color rgb="FF000000"/>
      <name val="Arial"/>
      <family val="2"/>
      <scheme val="minor"/>
    </font>
    <font>
      <sz val="18"/>
      <color rgb="FF000000"/>
      <name val="Arial"/>
      <family val="2"/>
      <scheme val="minor"/>
    </font>
    <font>
      <sz val="10"/>
      <color rgb="FF00B050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theme="5"/>
      <name val="Arial"/>
      <family val="2"/>
      <scheme val="minor"/>
    </font>
    <font>
      <sz val="8"/>
      <name val="Arial"/>
      <scheme val="minor"/>
    </font>
    <font>
      <sz val="5"/>
      <color rgb="FF000000"/>
      <name val="Arial"/>
      <family val="2"/>
      <scheme val="minor"/>
    </font>
    <font>
      <sz val="14"/>
      <color theme="6"/>
      <name val="Arial"/>
      <family val="2"/>
      <scheme val="minor"/>
    </font>
    <font>
      <sz val="14"/>
      <color rgb="FFFFFF00"/>
      <name val="Arial"/>
      <family val="2"/>
      <scheme val="minor"/>
    </font>
    <font>
      <sz val="14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sz val="22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rgb="FFFFFF00"/>
      <name val="Arial"/>
      <family val="2"/>
      <scheme val="minor"/>
    </font>
    <font>
      <b/>
      <sz val="10"/>
      <color rgb="FFFFFF00"/>
      <name val="Arial"/>
      <family val="2"/>
      <scheme val="minor"/>
    </font>
    <font>
      <sz val="15"/>
      <color rgb="FF000000"/>
      <name val="Arial"/>
      <family val="2"/>
      <scheme val="minor"/>
    </font>
    <font>
      <sz val="15"/>
      <color theme="0"/>
      <name val="Arial"/>
      <family val="2"/>
      <scheme val="minor"/>
    </font>
    <font>
      <sz val="15"/>
      <color theme="0" tint="-4.9989318521683403E-2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FF9900"/>
      </patternFill>
    </fill>
    <fill>
      <patternFill patternType="solid">
        <fgColor theme="6"/>
        <bgColor rgb="FFFF9900"/>
      </patternFill>
    </fill>
    <fill>
      <patternFill patternType="solid">
        <fgColor theme="6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4" tint="0.79998168889431442"/>
        <bgColor rgb="FF00FFFF"/>
      </patternFill>
    </fill>
    <fill>
      <patternFill patternType="solid">
        <fgColor rgb="FFFFC000"/>
        <bgColor rgb="FF00FFFF"/>
      </patternFill>
    </fill>
    <fill>
      <patternFill patternType="solid">
        <fgColor theme="9" tint="0.59999389629810485"/>
        <bgColor rgb="FF00FFFF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4" fontId="1" fillId="0" borderId="0" xfId="0" applyNumberFormat="1" applyFont="1"/>
    <xf numFmtId="0" fontId="1" fillId="3" borderId="0" xfId="0" applyFont="1" applyFill="1"/>
    <xf numFmtId="0" fontId="2" fillId="3" borderId="0" xfId="0" applyFont="1" applyFill="1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8" borderId="0" xfId="0" applyFill="1"/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3" fillId="9" borderId="0" xfId="0" applyFont="1" applyFill="1"/>
    <xf numFmtId="164" fontId="0" fillId="9" borderId="0" xfId="0" applyNumberFormat="1" applyFill="1"/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4" fillId="7" borderId="0" xfId="0" applyFont="1" applyFill="1"/>
    <xf numFmtId="0" fontId="0" fillId="11" borderId="1" xfId="0" applyFill="1" applyBorder="1" applyAlignment="1">
      <alignment horizontal="center" vertical="center"/>
    </xf>
    <xf numFmtId="0" fontId="0" fillId="13" borderId="0" xfId="0" applyFill="1"/>
    <xf numFmtId="0" fontId="5" fillId="0" borderId="0" xfId="0" applyFont="1" applyAlignment="1">
      <alignment horizontal="center"/>
    </xf>
    <xf numFmtId="0" fontId="0" fillId="10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0" fillId="14" borderId="0" xfId="0" applyFill="1"/>
    <xf numFmtId="166" fontId="0" fillId="9" borderId="0" xfId="0" applyNumberFormat="1" applyFill="1" applyAlignment="1">
      <alignment horizontal="center"/>
    </xf>
    <xf numFmtId="0" fontId="3" fillId="10" borderId="0" xfId="0" applyFont="1" applyFill="1"/>
    <xf numFmtId="0" fontId="0" fillId="15" borderId="0" xfId="0" applyFill="1"/>
    <xf numFmtId="0" fontId="0" fillId="13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0" fillId="16" borderId="0" xfId="0" applyFill="1"/>
    <xf numFmtId="0" fontId="7" fillId="16" borderId="0" xfId="0" applyFont="1" applyFill="1" applyAlignment="1">
      <alignment horizontal="center"/>
    </xf>
    <xf numFmtId="0" fontId="4" fillId="16" borderId="0" xfId="0" applyFont="1" applyFill="1"/>
    <xf numFmtId="0" fontId="7" fillId="16" borderId="0" xfId="0" applyFont="1" applyFill="1" applyAlignment="1">
      <alignment horizontal="left"/>
    </xf>
    <xf numFmtId="0" fontId="3" fillId="15" borderId="0" xfId="0" applyFont="1" applyFill="1"/>
    <xf numFmtId="0" fontId="0" fillId="17" borderId="0" xfId="0" applyFill="1" applyAlignment="1">
      <alignment horizontal="center"/>
    </xf>
    <xf numFmtId="0" fontId="0" fillId="17" borderId="0" xfId="0" applyFill="1"/>
    <xf numFmtId="0" fontId="3" fillId="17" borderId="0" xfId="0" applyFont="1" applyFill="1" applyAlignment="1">
      <alignment horizontal="right"/>
    </xf>
    <xf numFmtId="0" fontId="3" fillId="17" borderId="0" xfId="0" applyFont="1" applyFill="1" applyAlignment="1">
      <alignment horizontal="center"/>
    </xf>
    <xf numFmtId="0" fontId="1" fillId="9" borderId="0" xfId="0" applyFont="1" applyFill="1"/>
    <xf numFmtId="0" fontId="1" fillId="18" borderId="0" xfId="0" applyFont="1" applyFill="1"/>
    <xf numFmtId="0" fontId="1" fillId="9" borderId="0" xfId="0" applyFont="1" applyFill="1" applyAlignment="1">
      <alignment horizontal="left"/>
    </xf>
    <xf numFmtId="0" fontId="1" fillId="19" borderId="0" xfId="0" applyFont="1" applyFill="1"/>
    <xf numFmtId="0" fontId="2" fillId="19" borderId="0" xfId="0" applyFont="1" applyFill="1" applyAlignment="1">
      <alignment horizontal="center"/>
    </xf>
    <xf numFmtId="0" fontId="0" fillId="20" borderId="0" xfId="0" applyFill="1" applyAlignment="1">
      <alignment horizontal="center"/>
    </xf>
    <xf numFmtId="0" fontId="0" fillId="20" borderId="0" xfId="0" applyFill="1"/>
    <xf numFmtId="0" fontId="1" fillId="20" borderId="0" xfId="0" applyFont="1" applyFill="1" applyAlignment="1">
      <alignment horizontal="center"/>
    </xf>
    <xf numFmtId="0" fontId="2" fillId="20" borderId="0" xfId="0" applyFont="1" applyFill="1" applyAlignment="1">
      <alignment horizontal="center"/>
    </xf>
    <xf numFmtId="0" fontId="1" fillId="19" borderId="0" xfId="0" applyFont="1" applyFill="1" applyAlignment="1">
      <alignment horizontal="center"/>
    </xf>
    <xf numFmtId="0" fontId="2" fillId="19" borderId="0" xfId="0" applyFont="1" applyFill="1"/>
    <xf numFmtId="0" fontId="4" fillId="21" borderId="0" xfId="0" applyFont="1" applyFill="1"/>
    <xf numFmtId="0" fontId="4" fillId="21" borderId="0" xfId="0" applyFont="1" applyFill="1" applyAlignment="1">
      <alignment horizontal="left"/>
    </xf>
    <xf numFmtId="0" fontId="4" fillId="21" borderId="0" xfId="0" applyFont="1" applyFill="1" applyAlignment="1">
      <alignment horizontal="center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22" borderId="0" xfId="0" applyFont="1" applyFill="1"/>
    <xf numFmtId="0" fontId="1" fillId="10" borderId="0" xfId="0" applyFont="1" applyFill="1"/>
    <xf numFmtId="0" fontId="1" fillId="23" borderId="0" xfId="0" applyFont="1" applyFill="1"/>
    <xf numFmtId="0" fontId="1" fillId="8" borderId="0" xfId="0" applyFont="1" applyFill="1"/>
    <xf numFmtId="0" fontId="1" fillId="8" borderId="0" xfId="0" applyFont="1" applyFill="1" applyAlignment="1">
      <alignment horizontal="left" vertical="top"/>
    </xf>
    <xf numFmtId="0" fontId="0" fillId="8" borderId="0" xfId="0" applyFill="1" applyAlignment="1">
      <alignment horizontal="left" vertical="top"/>
    </xf>
    <xf numFmtId="0" fontId="1" fillId="6" borderId="0" xfId="0" applyFont="1" applyFill="1"/>
    <xf numFmtId="0" fontId="1" fillId="24" borderId="0" xfId="0" applyFont="1" applyFill="1" applyAlignment="1">
      <alignment horizontal="center"/>
    </xf>
    <xf numFmtId="0" fontId="0" fillId="6" borderId="0" xfId="0" applyFill="1"/>
    <xf numFmtId="0" fontId="1" fillId="6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6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0" fontId="8" fillId="25" borderId="0" xfId="0" applyFont="1" applyFill="1" applyAlignment="1">
      <alignment horizontal="center" vertical="center"/>
    </xf>
    <xf numFmtId="0" fontId="8" fillId="25" borderId="0" xfId="0" applyFont="1" applyFill="1" applyAlignment="1">
      <alignment horizontal="left" vertical="center"/>
    </xf>
    <xf numFmtId="0" fontId="8" fillId="26" borderId="0" xfId="0" applyFont="1" applyFill="1" applyAlignment="1">
      <alignment horizontal="left" vertical="center"/>
    </xf>
    <xf numFmtId="0" fontId="8" fillId="26" borderId="0" xfId="0" applyFont="1" applyFill="1"/>
    <xf numFmtId="0" fontId="0" fillId="1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28" borderId="0" xfId="0" applyFill="1"/>
    <xf numFmtId="0" fontId="0" fillId="28" borderId="0" xfId="0" applyFill="1" applyAlignment="1">
      <alignment horizontal="center" vertical="center"/>
    </xf>
    <xf numFmtId="164" fontId="0" fillId="28" borderId="0" xfId="0" applyNumberFormat="1" applyFill="1" applyAlignment="1">
      <alignment horizontal="center" vertical="center"/>
    </xf>
    <xf numFmtId="165" fontId="0" fillId="28" borderId="0" xfId="0" applyNumberFormat="1" applyFill="1" applyAlignment="1">
      <alignment horizontal="center" vertical="center"/>
    </xf>
    <xf numFmtId="0" fontId="11" fillId="28" borderId="0" xfId="0" applyFont="1" applyFill="1"/>
    <xf numFmtId="1" fontId="8" fillId="13" borderId="0" xfId="0" applyNumberFormat="1" applyFont="1" applyFill="1"/>
    <xf numFmtId="0" fontId="12" fillId="27" borderId="4" xfId="0" applyFont="1" applyFill="1" applyBorder="1" applyAlignment="1">
      <alignment horizontal="left" vertical="center"/>
    </xf>
    <xf numFmtId="165" fontId="3" fillId="0" borderId="2" xfId="0" applyNumberFormat="1" applyFont="1" applyBorder="1" applyAlignment="1">
      <alignment horizontal="center" vertical="center"/>
    </xf>
    <xf numFmtId="0" fontId="0" fillId="29" borderId="0" xfId="0" applyFill="1"/>
    <xf numFmtId="0" fontId="0" fillId="29" borderId="0" xfId="0" applyFill="1" applyAlignment="1">
      <alignment horizontal="center" vertical="center"/>
    </xf>
    <xf numFmtId="0" fontId="3" fillId="29" borderId="0" xfId="0" applyFont="1" applyFill="1"/>
    <xf numFmtId="0" fontId="8" fillId="13" borderId="0" xfId="0" applyFont="1" applyFill="1"/>
    <xf numFmtId="0" fontId="8" fillId="13" borderId="0" xfId="0" applyFont="1" applyFill="1" applyAlignment="1">
      <alignment horizontal="left"/>
    </xf>
    <xf numFmtId="0" fontId="0" fillId="29" borderId="0" xfId="0" applyFill="1" applyAlignment="1">
      <alignment horizontal="left"/>
    </xf>
    <xf numFmtId="0" fontId="0" fillId="10" borderId="7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8" fillId="16" borderId="0" xfId="0" applyFont="1" applyFill="1"/>
    <xf numFmtId="0" fontId="8" fillId="16" borderId="0" xfId="0" applyFont="1" applyFill="1" applyAlignment="1">
      <alignment horizontal="center"/>
    </xf>
    <xf numFmtId="0" fontId="8" fillId="30" borderId="0" xfId="0" applyFont="1" applyFill="1" applyAlignment="1">
      <alignment horizontal="center" vertical="center"/>
    </xf>
    <xf numFmtId="0" fontId="13" fillId="30" borderId="0" xfId="0" applyFont="1" applyFill="1" applyAlignment="1">
      <alignment horizontal="left"/>
    </xf>
    <xf numFmtId="0" fontId="3" fillId="16" borderId="0" xfId="0" applyFont="1" applyFill="1"/>
    <xf numFmtId="0" fontId="14" fillId="16" borderId="0" xfId="0" applyFont="1" applyFill="1"/>
    <xf numFmtId="0" fontId="3" fillId="13" borderId="0" xfId="0" applyFont="1" applyFill="1"/>
    <xf numFmtId="0" fontId="0" fillId="11" borderId="1" xfId="0" applyFill="1" applyBorder="1" applyAlignment="1">
      <alignment horizontal="left" vertical="center"/>
    </xf>
    <xf numFmtId="165" fontId="0" fillId="9" borderId="0" xfId="0" applyNumberFormat="1" applyFill="1" applyAlignment="1">
      <alignment horizontal="center"/>
    </xf>
    <xf numFmtId="168" fontId="0" fillId="9" borderId="0" xfId="0" applyNumberFormat="1" applyFill="1" applyAlignment="1">
      <alignment horizontal="center"/>
    </xf>
    <xf numFmtId="167" fontId="0" fillId="31" borderId="0" xfId="0" applyNumberFormat="1" applyFill="1" applyAlignment="1">
      <alignment horizontal="center"/>
    </xf>
    <xf numFmtId="169" fontId="0" fillId="31" borderId="0" xfId="0" applyNumberFormat="1" applyFill="1" applyAlignment="1">
      <alignment horizontal="center"/>
    </xf>
    <xf numFmtId="170" fontId="0" fillId="9" borderId="0" xfId="0" applyNumberFormat="1" applyFill="1" applyAlignment="1">
      <alignment horizontal="center"/>
    </xf>
    <xf numFmtId="170" fontId="15" fillId="13" borderId="0" xfId="0" applyNumberFormat="1" applyFont="1" applyFill="1" applyAlignment="1">
      <alignment horizontal="center"/>
    </xf>
    <xf numFmtId="0" fontId="0" fillId="12" borderId="9" xfId="0" applyFill="1" applyBorder="1"/>
    <xf numFmtId="0" fontId="0" fillId="12" borderId="6" xfId="0" applyFill="1" applyBorder="1"/>
    <xf numFmtId="0" fontId="3" fillId="12" borderId="5" xfId="0" applyFont="1" applyFill="1" applyBorder="1"/>
    <xf numFmtId="0" fontId="3" fillId="12" borderId="9" xfId="0" applyFont="1" applyFill="1" applyBorder="1"/>
    <xf numFmtId="0" fontId="0" fillId="10" borderId="9" xfId="0" applyFill="1" applyBorder="1"/>
    <xf numFmtId="0" fontId="0" fillId="10" borderId="6" xfId="0" applyFill="1" applyBorder="1"/>
    <xf numFmtId="0" fontId="3" fillId="10" borderId="5" xfId="0" applyFont="1" applyFill="1" applyBorder="1"/>
    <xf numFmtId="0" fontId="3" fillId="15" borderId="0" xfId="0" quotePrefix="1" applyFont="1" applyFill="1" applyAlignment="1">
      <alignment horizontal="center"/>
    </xf>
    <xf numFmtId="0" fontId="6" fillId="16" borderId="0" xfId="1" applyFill="1" applyAlignment="1">
      <alignment horizontal="center"/>
    </xf>
    <xf numFmtId="0" fontId="0" fillId="16" borderId="0" xfId="0" applyFill="1" applyAlignment="1">
      <alignment horizontal="center"/>
    </xf>
    <xf numFmtId="0" fontId="16" fillId="16" borderId="0" xfId="1" applyFont="1" applyFill="1" applyAlignment="1">
      <alignment horizontal="center"/>
    </xf>
    <xf numFmtId="0" fontId="4" fillId="16" borderId="0" xfId="0" applyFont="1" applyFill="1" applyAlignment="1">
      <alignment horizontal="center"/>
    </xf>
    <xf numFmtId="0" fontId="6" fillId="13" borderId="0" xfId="1" applyFill="1"/>
    <xf numFmtId="0" fontId="17" fillId="16" borderId="0" xfId="0" applyFont="1" applyFill="1"/>
    <xf numFmtId="0" fontId="0" fillId="12" borderId="10" xfId="0" applyFill="1" applyBorder="1" applyAlignment="1">
      <alignment horizontal="center"/>
    </xf>
    <xf numFmtId="0" fontId="3" fillId="12" borderId="11" xfId="0" quotePrefix="1" applyFont="1" applyFill="1" applyBorder="1" applyAlignment="1">
      <alignment horizontal="center"/>
    </xf>
    <xf numFmtId="0" fontId="6" fillId="12" borderId="11" xfId="1" applyFill="1" applyBorder="1" applyAlignment="1">
      <alignment horizontal="center"/>
    </xf>
    <xf numFmtId="0" fontId="0" fillId="12" borderId="11" xfId="0" applyFill="1" applyBorder="1"/>
    <xf numFmtId="0" fontId="0" fillId="12" borderId="12" xfId="0" applyFill="1" applyBorder="1"/>
    <xf numFmtId="0" fontId="0" fillId="12" borderId="13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12" borderId="0" xfId="0" applyFill="1"/>
    <xf numFmtId="0" fontId="0" fillId="12" borderId="14" xfId="0" applyFill="1" applyBorder="1"/>
    <xf numFmtId="0" fontId="3" fillId="12" borderId="13" xfId="0" applyFont="1" applyFill="1" applyBorder="1" applyAlignment="1">
      <alignment horizontal="center"/>
    </xf>
    <xf numFmtId="0" fontId="3" fillId="12" borderId="0" xfId="0" quotePrefix="1" applyFont="1" applyFill="1" applyAlignment="1">
      <alignment horizontal="center"/>
    </xf>
    <xf numFmtId="0" fontId="6" fillId="12" borderId="0" xfId="1" applyFill="1" applyBorder="1" applyAlignment="1">
      <alignment horizontal="center"/>
    </xf>
    <xf numFmtId="0" fontId="3" fillId="12" borderId="15" xfId="0" applyFont="1" applyFill="1" applyBorder="1" applyAlignment="1">
      <alignment horizontal="center"/>
    </xf>
    <xf numFmtId="0" fontId="3" fillId="12" borderId="16" xfId="0" quotePrefix="1" applyFont="1" applyFill="1" applyBorder="1" applyAlignment="1">
      <alignment horizontal="center"/>
    </xf>
    <xf numFmtId="0" fontId="6" fillId="12" borderId="16" xfId="1" applyFill="1" applyBorder="1" applyAlignment="1">
      <alignment horizontal="center"/>
    </xf>
    <xf numFmtId="0" fontId="3" fillId="12" borderId="16" xfId="0" applyFont="1" applyFill="1" applyBorder="1"/>
    <xf numFmtId="0" fontId="0" fillId="12" borderId="16" xfId="0" applyFill="1" applyBorder="1"/>
    <xf numFmtId="0" fontId="0" fillId="12" borderId="17" xfId="0" applyFill="1" applyBorder="1"/>
    <xf numFmtId="0" fontId="3" fillId="32" borderId="5" xfId="0" applyFont="1" applyFill="1" applyBorder="1"/>
    <xf numFmtId="0" fontId="3" fillId="32" borderId="10" xfId="0" applyFont="1" applyFill="1" applyBorder="1" applyAlignment="1">
      <alignment horizontal="center"/>
    </xf>
    <xf numFmtId="0" fontId="3" fillId="32" borderId="11" xfId="0" quotePrefix="1" applyFont="1" applyFill="1" applyBorder="1" applyAlignment="1">
      <alignment horizontal="center"/>
    </xf>
    <xf numFmtId="0" fontId="6" fillId="32" borderId="11" xfId="1" applyFill="1" applyBorder="1" applyAlignment="1">
      <alignment horizontal="center"/>
    </xf>
    <xf numFmtId="0" fontId="3" fillId="32" borderId="11" xfId="0" applyFont="1" applyFill="1" applyBorder="1"/>
    <xf numFmtId="0" fontId="0" fillId="32" borderId="11" xfId="0" applyFill="1" applyBorder="1"/>
    <xf numFmtId="0" fontId="0" fillId="32" borderId="12" xfId="0" applyFill="1" applyBorder="1"/>
    <xf numFmtId="0" fontId="0" fillId="32" borderId="9" xfId="0" applyFill="1" applyBorder="1"/>
    <xf numFmtId="0" fontId="0" fillId="32" borderId="13" xfId="0" applyFill="1" applyBorder="1" applyAlignment="1">
      <alignment horizontal="center"/>
    </xf>
    <xf numFmtId="0" fontId="0" fillId="32" borderId="0" xfId="0" applyFill="1" applyAlignment="1">
      <alignment horizontal="center"/>
    </xf>
    <xf numFmtId="0" fontId="0" fillId="32" borderId="0" xfId="0" applyFill="1"/>
    <xf numFmtId="0" fontId="0" fillId="32" borderId="14" xfId="0" applyFill="1" applyBorder="1"/>
    <xf numFmtId="0" fontId="3" fillId="32" borderId="15" xfId="0" applyFont="1" applyFill="1" applyBorder="1" applyAlignment="1">
      <alignment horizontal="center"/>
    </xf>
    <xf numFmtId="0" fontId="3" fillId="32" borderId="16" xfId="0" quotePrefix="1" applyFont="1" applyFill="1" applyBorder="1" applyAlignment="1">
      <alignment horizontal="center"/>
    </xf>
    <xf numFmtId="0" fontId="6" fillId="32" borderId="16" xfId="1" applyFill="1" applyBorder="1" applyAlignment="1">
      <alignment horizontal="center"/>
    </xf>
    <xf numFmtId="0" fontId="3" fillId="32" borderId="16" xfId="0" applyFont="1" applyFill="1" applyBorder="1"/>
    <xf numFmtId="0" fontId="0" fillId="32" borderId="16" xfId="0" applyFill="1" applyBorder="1"/>
    <xf numFmtId="0" fontId="0" fillId="32" borderId="17" xfId="0" applyFill="1" applyBorder="1"/>
    <xf numFmtId="0" fontId="3" fillId="10" borderId="10" xfId="0" applyFont="1" applyFill="1" applyBorder="1" applyAlignment="1">
      <alignment horizontal="center"/>
    </xf>
    <xf numFmtId="0" fontId="3" fillId="10" borderId="11" xfId="0" quotePrefix="1" applyFont="1" applyFill="1" applyBorder="1" applyAlignment="1">
      <alignment horizontal="center"/>
    </xf>
    <xf numFmtId="0" fontId="6" fillId="10" borderId="11" xfId="1" applyFill="1" applyBorder="1" applyAlignment="1">
      <alignment horizontal="center"/>
    </xf>
    <xf numFmtId="0" fontId="3" fillId="10" borderId="11" xfId="0" applyFont="1" applyFill="1" applyBorder="1"/>
    <xf numFmtId="0" fontId="0" fillId="10" borderId="11" xfId="0" applyFill="1" applyBorder="1"/>
    <xf numFmtId="0" fontId="0" fillId="10" borderId="12" xfId="0" applyFill="1" applyBorder="1"/>
    <xf numFmtId="0" fontId="0" fillId="10" borderId="13" xfId="0" applyFill="1" applyBorder="1" applyAlignment="1">
      <alignment horizontal="center"/>
    </xf>
    <xf numFmtId="0" fontId="0" fillId="10" borderId="0" xfId="0" applyFill="1"/>
    <xf numFmtId="0" fontId="0" fillId="10" borderId="14" xfId="0" applyFill="1" applyBorder="1"/>
    <xf numFmtId="0" fontId="3" fillId="10" borderId="13" xfId="0" applyFont="1" applyFill="1" applyBorder="1" applyAlignment="1">
      <alignment horizontal="center"/>
    </xf>
    <xf numFmtId="0" fontId="3" fillId="10" borderId="0" xfId="0" quotePrefix="1" applyFont="1" applyFill="1" applyAlignment="1">
      <alignment horizontal="center"/>
    </xf>
    <xf numFmtId="0" fontId="6" fillId="10" borderId="0" xfId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3" fillId="10" borderId="15" xfId="0" applyFont="1" applyFill="1" applyBorder="1" applyAlignment="1">
      <alignment horizontal="center"/>
    </xf>
    <xf numFmtId="0" fontId="3" fillId="10" borderId="16" xfId="0" quotePrefix="1" applyFont="1" applyFill="1" applyBorder="1" applyAlignment="1">
      <alignment horizontal="center"/>
    </xf>
    <xf numFmtId="0" fontId="6" fillId="10" borderId="16" xfId="1" applyFill="1" applyBorder="1" applyAlignment="1">
      <alignment horizontal="center"/>
    </xf>
    <xf numFmtId="0" fontId="3" fillId="10" borderId="16" xfId="0" applyFont="1" applyFill="1" applyBorder="1"/>
    <xf numFmtId="0" fontId="0" fillId="10" borderId="16" xfId="0" applyFill="1" applyBorder="1"/>
    <xf numFmtId="0" fontId="0" fillId="10" borderId="17" xfId="0" applyFill="1" applyBorder="1"/>
    <xf numFmtId="165" fontId="0" fillId="0" borderId="0" xfId="0" applyNumberFormat="1" applyAlignment="1">
      <alignment horizontal="center"/>
    </xf>
    <xf numFmtId="165" fontId="0" fillId="16" borderId="0" xfId="0" applyNumberFormat="1" applyFill="1" applyAlignment="1">
      <alignment horizontal="center"/>
    </xf>
    <xf numFmtId="0" fontId="8" fillId="0" borderId="0" xfId="0" applyFont="1"/>
    <xf numFmtId="165" fontId="0" fillId="0" borderId="0" xfId="0" applyNumberFormat="1"/>
    <xf numFmtId="0" fontId="18" fillId="0" borderId="0" xfId="0" applyFont="1"/>
    <xf numFmtId="0" fontId="18" fillId="0" borderId="1" xfId="0" applyFont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19" fillId="10" borderId="1" xfId="0" applyFont="1" applyFill="1" applyBorder="1"/>
    <xf numFmtId="0" fontId="20" fillId="10" borderId="1" xfId="0" applyFont="1" applyFill="1" applyBorder="1" applyAlignment="1">
      <alignment horizontal="center"/>
    </xf>
    <xf numFmtId="0" fontId="19" fillId="10" borderId="0" xfId="0" applyFont="1" applyFill="1"/>
    <xf numFmtId="164" fontId="21" fillId="0" borderId="1" xfId="0" applyNumberFormat="1" applyFont="1" applyBorder="1" applyAlignment="1">
      <alignment horizontal="center"/>
    </xf>
    <xf numFmtId="0" fontId="19" fillId="9" borderId="0" xfId="0" applyFont="1" applyFill="1"/>
    <xf numFmtId="0" fontId="22" fillId="9" borderId="0" xfId="0" applyFont="1" applyFill="1"/>
    <xf numFmtId="165" fontId="18" fillId="0" borderId="1" xfId="0" applyNumberFormat="1" applyFont="1" applyBorder="1" applyAlignment="1">
      <alignment horizontal="center"/>
    </xf>
    <xf numFmtId="165" fontId="21" fillId="0" borderId="1" xfId="0" applyNumberFormat="1" applyFont="1" applyBorder="1" applyAlignment="1">
      <alignment horizontal="center"/>
    </xf>
    <xf numFmtId="0" fontId="19" fillId="9" borderId="0" xfId="0" applyFont="1" applyFill="1" applyAlignment="1">
      <alignment horizontal="center"/>
    </xf>
    <xf numFmtId="0" fontId="23" fillId="0" borderId="1" xfId="0" applyFont="1" applyBorder="1" applyAlignment="1">
      <alignment horizontal="left"/>
    </xf>
    <xf numFmtId="166" fontId="0" fillId="0" borderId="0" xfId="0" applyNumberFormat="1" applyAlignment="1">
      <alignment horizontal="center"/>
    </xf>
    <xf numFmtId="0" fontId="0" fillId="0" borderId="1" xfId="0" applyBorder="1"/>
    <xf numFmtId="166" fontId="0" fillId="0" borderId="1" xfId="0" applyNumberFormat="1" applyBorder="1" applyAlignment="1">
      <alignment horizontal="center"/>
    </xf>
    <xf numFmtId="0" fontId="4" fillId="0" borderId="0" xfId="0" applyFont="1"/>
    <xf numFmtId="0" fontId="0" fillId="0" borderId="2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172" fontId="0" fillId="0" borderId="2" xfId="0" applyNumberFormat="1" applyBorder="1" applyAlignment="1">
      <alignment horizontal="center"/>
    </xf>
    <xf numFmtId="165" fontId="0" fillId="9" borderId="0" xfId="0" applyNumberFormat="1" applyFill="1"/>
    <xf numFmtId="0" fontId="25" fillId="9" borderId="5" xfId="0" applyFont="1" applyFill="1" applyBorder="1"/>
    <xf numFmtId="0" fontId="25" fillId="9" borderId="6" xfId="0" applyFont="1" applyFill="1" applyBorder="1"/>
    <xf numFmtId="0" fontId="25" fillId="9" borderId="0" xfId="0" applyFont="1" applyFill="1"/>
    <xf numFmtId="0" fontId="25" fillId="9" borderId="5" xfId="0" applyFont="1" applyFill="1" applyBorder="1" applyAlignment="1">
      <alignment horizontal="center"/>
    </xf>
    <xf numFmtId="0" fontId="25" fillId="9" borderId="9" xfId="0" applyFont="1" applyFill="1" applyBorder="1" applyAlignment="1">
      <alignment horizontal="center"/>
    </xf>
    <xf numFmtId="0" fontId="25" fillId="9" borderId="6" xfId="0" applyFont="1" applyFill="1" applyBorder="1" applyAlignment="1">
      <alignment horizontal="center"/>
    </xf>
    <xf numFmtId="0" fontId="25" fillId="9" borderId="9" xfId="0" applyFont="1" applyFill="1" applyBorder="1"/>
    <xf numFmtId="0" fontId="26" fillId="0" borderId="0" xfId="0" applyFont="1"/>
    <xf numFmtId="172" fontId="11" fillId="0" borderId="2" xfId="0" applyNumberFormat="1" applyFont="1" applyBorder="1" applyAlignment="1">
      <alignment horizontal="center"/>
    </xf>
    <xf numFmtId="172" fontId="0" fillId="16" borderId="0" xfId="0" applyNumberFormat="1" applyFill="1" applyAlignment="1">
      <alignment horizontal="center"/>
    </xf>
    <xf numFmtId="0" fontId="25" fillId="6" borderId="5" xfId="0" applyFont="1" applyFill="1" applyBorder="1"/>
    <xf numFmtId="0" fontId="25" fillId="6" borderId="9" xfId="0" applyFont="1" applyFill="1" applyBorder="1"/>
    <xf numFmtId="0" fontId="25" fillId="6" borderId="6" xfId="0" applyFont="1" applyFill="1" applyBorder="1"/>
    <xf numFmtId="172" fontId="27" fillId="32" borderId="4" xfId="0" applyNumberFormat="1" applyFont="1" applyFill="1" applyBorder="1"/>
    <xf numFmtId="0" fontId="24" fillId="33" borderId="5" xfId="0" applyFont="1" applyFill="1" applyBorder="1"/>
    <xf numFmtId="0" fontId="24" fillId="33" borderId="5" xfId="0" applyFont="1" applyFill="1" applyBorder="1" applyAlignment="1">
      <alignment horizontal="center"/>
    </xf>
    <xf numFmtId="0" fontId="24" fillId="33" borderId="9" xfId="0" applyFont="1" applyFill="1" applyBorder="1"/>
    <xf numFmtId="0" fontId="24" fillId="33" borderId="9" xfId="0" applyFont="1" applyFill="1" applyBorder="1" applyAlignment="1">
      <alignment horizontal="center"/>
    </xf>
    <xf numFmtId="0" fontId="24" fillId="33" borderId="6" xfId="0" applyFont="1" applyFill="1" applyBorder="1"/>
    <xf numFmtId="0" fontId="24" fillId="33" borderId="6" xfId="0" applyFont="1" applyFill="1" applyBorder="1" applyAlignment="1">
      <alignment horizontal="center"/>
    </xf>
    <xf numFmtId="0" fontId="28" fillId="15" borderId="0" xfId="0" applyFont="1" applyFill="1"/>
    <xf numFmtId="0" fontId="11" fillId="9" borderId="0" xfId="0" applyFont="1" applyFill="1"/>
    <xf numFmtId="0" fontId="30" fillId="15" borderId="0" xfId="0" applyFont="1" applyFill="1"/>
    <xf numFmtId="0" fontId="6" fillId="16" borderId="0" xfId="1" applyFill="1"/>
    <xf numFmtId="0" fontId="16" fillId="16" borderId="0" xfId="1" applyFont="1" applyFill="1" applyAlignment="1">
      <alignment horizontal="left"/>
    </xf>
    <xf numFmtId="0" fontId="4" fillId="16" borderId="0" xfId="0" applyFont="1" applyFill="1" applyAlignment="1">
      <alignment horizontal="left"/>
    </xf>
    <xf numFmtId="0" fontId="3" fillId="9" borderId="6" xfId="0" quotePrefix="1" applyFont="1" applyFill="1" applyBorder="1"/>
    <xf numFmtId="0" fontId="0" fillId="9" borderId="0" xfId="0" applyFill="1" applyAlignment="1">
      <alignment horizontal="center"/>
    </xf>
    <xf numFmtId="0" fontId="29" fillId="9" borderId="5" xfId="0" applyFont="1" applyFill="1" applyBorder="1" applyAlignment="1">
      <alignment horizontal="center"/>
    </xf>
    <xf numFmtId="0" fontId="29" fillId="9" borderId="0" xfId="0" applyFont="1" applyFill="1" applyAlignment="1">
      <alignment horizontal="center"/>
    </xf>
    <xf numFmtId="0" fontId="29" fillId="9" borderId="9" xfId="0" applyFont="1" applyFill="1" applyBorder="1" applyAlignment="1">
      <alignment horizontal="center"/>
    </xf>
    <xf numFmtId="0" fontId="29" fillId="9" borderId="6" xfId="0" applyFont="1" applyFill="1" applyBorder="1" applyAlignment="1">
      <alignment horizontal="center"/>
    </xf>
    <xf numFmtId="0" fontId="32" fillId="0" borderId="1" xfId="0" applyFont="1" applyBorder="1"/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3" fillId="33" borderId="9" xfId="0" applyFont="1" applyFill="1" applyBorder="1" applyAlignment="1">
      <alignment horizontal="center"/>
    </xf>
    <xf numFmtId="0" fontId="23" fillId="33" borderId="6" xfId="0" applyFont="1" applyFill="1" applyBorder="1" applyAlignment="1">
      <alignment horizontal="center"/>
    </xf>
    <xf numFmtId="0" fontId="33" fillId="16" borderId="0" xfId="0" applyFont="1" applyFill="1" applyAlignment="1">
      <alignment horizontal="center"/>
    </xf>
    <xf numFmtId="0" fontId="0" fillId="16" borderId="0" xfId="0" applyFill="1" applyAlignment="1">
      <alignment horizontal="left" vertical="top"/>
    </xf>
    <xf numFmtId="0" fontId="1" fillId="16" borderId="0" xfId="0" applyFont="1" applyFill="1" applyAlignment="1">
      <alignment horizontal="center"/>
    </xf>
    <xf numFmtId="166" fontId="4" fillId="16" borderId="0" xfId="0" applyNumberFormat="1" applyFont="1" applyFill="1" applyAlignment="1">
      <alignment horizontal="center"/>
    </xf>
    <xf numFmtId="0" fontId="4" fillId="16" borderId="0" xfId="0" quotePrefix="1" applyFont="1" applyFill="1" applyAlignment="1">
      <alignment horizontal="left"/>
    </xf>
    <xf numFmtId="0" fontId="3" fillId="16" borderId="0" xfId="0" applyFont="1" applyFill="1" applyAlignment="1">
      <alignment horizontal="right"/>
    </xf>
    <xf numFmtId="0" fontId="9" fillId="34" borderId="0" xfId="0" applyFont="1" applyFill="1"/>
    <xf numFmtId="0" fontId="34" fillId="7" borderId="0" xfId="0" applyFont="1" applyFill="1" applyAlignment="1">
      <alignment horizontal="center"/>
    </xf>
    <xf numFmtId="0" fontId="34" fillId="16" borderId="0" xfId="0" applyFont="1" applyFill="1" applyAlignment="1">
      <alignment horizontal="center"/>
    </xf>
    <xf numFmtId="0" fontId="35" fillId="16" borderId="0" xfId="0" applyFont="1" applyFill="1" applyAlignment="1">
      <alignment horizontal="center"/>
    </xf>
    <xf numFmtId="0" fontId="36" fillId="17" borderId="0" xfId="0" applyFont="1" applyFill="1" applyAlignment="1">
      <alignment horizontal="center"/>
    </xf>
    <xf numFmtId="0" fontId="36" fillId="17" borderId="0" xfId="0" applyFont="1" applyFill="1" applyAlignment="1">
      <alignment horizontal="right"/>
    </xf>
    <xf numFmtId="0" fontId="37" fillId="9" borderId="0" xfId="0" applyFont="1" applyFill="1" applyAlignment="1">
      <alignment horizontal="left"/>
    </xf>
    <xf numFmtId="0" fontId="38" fillId="4" borderId="0" xfId="0" applyFont="1" applyFill="1" applyAlignment="1">
      <alignment horizontal="center"/>
    </xf>
    <xf numFmtId="0" fontId="38" fillId="17" borderId="0" xfId="0" applyFont="1" applyFill="1" applyAlignment="1">
      <alignment horizontal="center"/>
    </xf>
    <xf numFmtId="0" fontId="38" fillId="17" borderId="0" xfId="0" applyFont="1" applyFill="1" applyAlignment="1">
      <alignment horizontal="right"/>
    </xf>
    <xf numFmtId="0" fontId="39" fillId="16" borderId="0" xfId="0" applyFont="1" applyFill="1"/>
    <xf numFmtId="0" fontId="39" fillId="16" borderId="0" xfId="0" applyFont="1" applyFill="1" applyAlignment="1">
      <alignment horizontal="center"/>
    </xf>
    <xf numFmtId="0" fontId="40" fillId="16" borderId="0" xfId="0" applyFont="1" applyFill="1"/>
    <xf numFmtId="166" fontId="40" fillId="16" borderId="0" xfId="0" applyNumberFormat="1" applyFont="1" applyFill="1" applyAlignment="1">
      <alignment horizontal="center"/>
    </xf>
    <xf numFmtId="0" fontId="41" fillId="16" borderId="0" xfId="0" applyFont="1" applyFill="1" applyAlignment="1">
      <alignment horizontal="center"/>
    </xf>
    <xf numFmtId="0" fontId="41" fillId="16" borderId="0" xfId="0" applyFont="1" applyFill="1"/>
    <xf numFmtId="0" fontId="43" fillId="16" borderId="0" xfId="0" applyFont="1" applyFill="1" applyAlignment="1">
      <alignment horizontal="center"/>
    </xf>
    <xf numFmtId="0" fontId="42" fillId="16" borderId="0" xfId="0" applyFont="1" applyFill="1"/>
    <xf numFmtId="0" fontId="42" fillId="16" borderId="0" xfId="0" applyFont="1" applyFill="1" applyAlignment="1">
      <alignment horizontal="center"/>
    </xf>
    <xf numFmtId="0" fontId="42" fillId="16" borderId="0" xfId="0" applyFont="1" applyFill="1" applyAlignment="1">
      <alignment horizontal="left"/>
    </xf>
    <xf numFmtId="165" fontId="0" fillId="13" borderId="0" xfId="0" applyNumberFormat="1" applyFill="1" applyAlignment="1">
      <alignment horizontal="center"/>
    </xf>
    <xf numFmtId="169" fontId="0" fillId="13" borderId="0" xfId="0" applyNumberFormat="1" applyFill="1" applyAlignment="1">
      <alignment horizontal="center"/>
    </xf>
    <xf numFmtId="165" fontId="0" fillId="35" borderId="2" xfId="0" applyNumberFormat="1" applyFill="1" applyBorder="1" applyAlignment="1">
      <alignment horizontal="center"/>
    </xf>
    <xf numFmtId="165" fontId="0" fillId="35" borderId="1" xfId="0" applyNumberFormat="1" applyFill="1" applyBorder="1" applyAlignment="1">
      <alignment horizontal="center"/>
    </xf>
    <xf numFmtId="165" fontId="0" fillId="35" borderId="20" xfId="0" applyNumberFormat="1" applyFill="1" applyBorder="1" applyAlignment="1">
      <alignment horizontal="center"/>
    </xf>
    <xf numFmtId="169" fontId="0" fillId="5" borderId="2" xfId="0" applyNumberFormat="1" applyFill="1" applyBorder="1" applyAlignment="1">
      <alignment horizontal="center"/>
    </xf>
    <xf numFmtId="169" fontId="0" fillId="5" borderId="1" xfId="0" applyNumberFormat="1" applyFill="1" applyBorder="1" applyAlignment="1">
      <alignment horizontal="center"/>
    </xf>
    <xf numFmtId="169" fontId="0" fillId="5" borderId="20" xfId="0" applyNumberForma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2" xfId="0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3" fillId="8" borderId="1" xfId="0" applyFont="1" applyFill="1" applyBorder="1"/>
    <xf numFmtId="0" fontId="0" fillId="8" borderId="20" xfId="0" applyFill="1" applyBorder="1" applyAlignment="1">
      <alignment horizontal="center"/>
    </xf>
    <xf numFmtId="0" fontId="0" fillId="8" borderId="20" xfId="0" applyFill="1" applyBorder="1"/>
    <xf numFmtId="0" fontId="0" fillId="28" borderId="1" xfId="0" applyFill="1" applyBorder="1" applyAlignment="1">
      <alignment horizontal="center"/>
    </xf>
    <xf numFmtId="0" fontId="3" fillId="28" borderId="1" xfId="0" applyFont="1" applyFill="1" applyBorder="1" applyAlignment="1">
      <alignment horizontal="center"/>
    </xf>
    <xf numFmtId="0" fontId="0" fillId="28" borderId="20" xfId="0" applyFill="1" applyBorder="1" applyAlignment="1">
      <alignment horizontal="center"/>
    </xf>
    <xf numFmtId="0" fontId="19" fillId="9" borderId="10" xfId="0" applyFont="1" applyFill="1" applyBorder="1"/>
    <xf numFmtId="0" fontId="20" fillId="10" borderId="21" xfId="0" applyFont="1" applyFill="1" applyBorder="1" applyAlignment="1">
      <alignment horizontal="center"/>
    </xf>
    <xf numFmtId="0" fontId="20" fillId="10" borderId="22" xfId="0" applyFont="1" applyFill="1" applyBorder="1" applyAlignment="1">
      <alignment horizontal="center"/>
    </xf>
    <xf numFmtId="0" fontId="19" fillId="10" borderId="23" xfId="0" applyFont="1" applyFill="1" applyBorder="1"/>
    <xf numFmtId="164" fontId="18" fillId="0" borderId="24" xfId="0" applyNumberFormat="1" applyFont="1" applyBorder="1" applyAlignment="1">
      <alignment horizontal="center"/>
    </xf>
    <xf numFmtId="0" fontId="0" fillId="16" borderId="13" xfId="0" applyFill="1" applyBorder="1"/>
    <xf numFmtId="0" fontId="0" fillId="16" borderId="14" xfId="0" applyFill="1" applyBorder="1"/>
    <xf numFmtId="0" fontId="19" fillId="10" borderId="15" xfId="0" applyFont="1" applyFill="1" applyBorder="1"/>
    <xf numFmtId="164" fontId="21" fillId="0" borderId="25" xfId="0" applyNumberFormat="1" applyFont="1" applyBorder="1" applyAlignment="1">
      <alignment horizontal="center"/>
    </xf>
    <xf numFmtId="164" fontId="21" fillId="0" borderId="26" xfId="0" applyNumberFormat="1" applyFont="1" applyBorder="1" applyAlignment="1">
      <alignment horizontal="center"/>
    </xf>
    <xf numFmtId="165" fontId="18" fillId="0" borderId="24" xfId="0" applyNumberFormat="1" applyFont="1" applyBorder="1" applyAlignment="1">
      <alignment horizontal="center"/>
    </xf>
    <xf numFmtId="165" fontId="21" fillId="0" borderId="25" xfId="0" applyNumberFormat="1" applyFont="1" applyBorder="1" applyAlignment="1">
      <alignment horizontal="center"/>
    </xf>
    <xf numFmtId="165" fontId="21" fillId="0" borderId="26" xfId="0" applyNumberFormat="1" applyFont="1" applyBorder="1" applyAlignment="1">
      <alignment horizontal="center"/>
    </xf>
    <xf numFmtId="0" fontId="19" fillId="9" borderId="10" xfId="0" applyFont="1" applyFill="1" applyBorder="1" applyAlignment="1">
      <alignment horizontal="center"/>
    </xf>
    <xf numFmtId="0" fontId="0" fillId="0" borderId="0" xfId="0" quotePrefix="1"/>
    <xf numFmtId="0" fontId="5" fillId="0" borderId="0" xfId="0" applyFont="1"/>
    <xf numFmtId="0" fontId="18" fillId="9" borderId="5" xfId="0" applyFont="1" applyFill="1" applyBorder="1" applyAlignment="1">
      <alignment horizontal="center" vertical="center" textRotation="180"/>
    </xf>
    <xf numFmtId="0" fontId="18" fillId="9" borderId="9" xfId="0" applyFont="1" applyFill="1" applyBorder="1" applyAlignment="1">
      <alignment horizontal="center" vertical="center" textRotation="180"/>
    </xf>
    <xf numFmtId="0" fontId="18" fillId="9" borderId="6" xfId="0" applyFont="1" applyFill="1" applyBorder="1" applyAlignment="1">
      <alignment horizontal="center" vertical="center" textRotation="180"/>
    </xf>
    <xf numFmtId="0" fontId="0" fillId="36" borderId="0" xfId="0" applyFill="1"/>
    <xf numFmtId="173" fontId="0" fillId="0" borderId="1" xfId="0" applyNumberFormat="1" applyBorder="1" applyAlignment="1">
      <alignment horizontal="center"/>
    </xf>
    <xf numFmtId="0" fontId="19" fillId="9" borderId="11" xfId="0" applyFont="1" applyFill="1" applyBorder="1" applyAlignment="1">
      <alignment horizontal="center"/>
    </xf>
    <xf numFmtId="0" fontId="0" fillId="16" borderId="0" xfId="0" applyFill="1" applyBorder="1"/>
    <xf numFmtId="0" fontId="19" fillId="10" borderId="16" xfId="0" applyFont="1" applyFill="1" applyBorder="1"/>
    <xf numFmtId="49" fontId="9" fillId="34" borderId="0" xfId="0" applyNumberFormat="1" applyFont="1" applyFill="1" applyAlignment="1">
      <alignment horizontal="center"/>
    </xf>
    <xf numFmtId="49" fontId="4" fillId="16" borderId="0" xfId="0" applyNumberFormat="1" applyFont="1" applyFill="1" applyAlignment="1">
      <alignment horizontal="center"/>
    </xf>
    <xf numFmtId="49" fontId="4" fillId="16" borderId="0" xfId="0" applyNumberFormat="1" applyFont="1" applyFill="1"/>
  </cellXfs>
  <cellStyles count="2">
    <cellStyle name="Link" xfId="1" builtinId="8"/>
    <cellStyle name="Standard" xfId="0" builtinId="0"/>
  </cellStyles>
  <dxfs count="33">
    <dxf>
      <numFmt numFmtId="0" formatCode="General"/>
    </dxf>
    <dxf>
      <numFmt numFmtId="0" formatCode="General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numFmt numFmtId="172" formatCode="0.00&quot; €/Woche&quot;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72" formatCode="0.00&quot; €/Woche&quot;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numFmt numFmtId="168" formatCode="0.00&quot; Verpackungen&quot;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69" formatCode="0.00&quot; €/Verpackung&quot;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&quot; %&quot;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615765</xdr:colOff>
      <xdr:row>11</xdr:row>
      <xdr:rowOff>57142</xdr:rowOff>
    </xdr:from>
    <xdr:to>
      <xdr:col>44</xdr:col>
      <xdr:colOff>671795</xdr:colOff>
      <xdr:row>13</xdr:row>
      <xdr:rowOff>162797</xdr:rowOff>
    </xdr:to>
    <xdr:sp macro="[0]!set_mahlzeiten" textlink="">
      <xdr:nvSpPr>
        <xdr:cNvPr id="2" name="Ellipse 1">
          <a:extLst>
            <a:ext uri="{FF2B5EF4-FFF2-40B4-BE49-F238E27FC236}">
              <a16:creationId xmlns:a16="http://schemas.microsoft.com/office/drawing/2014/main" id="{406C6700-99C1-3A2A-E41E-2BE30B720D0F}"/>
            </a:ext>
          </a:extLst>
        </xdr:cNvPr>
        <xdr:cNvSpPr/>
      </xdr:nvSpPr>
      <xdr:spPr>
        <a:xfrm>
          <a:off x="37191765" y="2220678"/>
          <a:ext cx="818030" cy="432226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600"/>
            <a:t>SET</a:t>
          </a:r>
        </a:p>
      </xdr:txBody>
    </xdr:sp>
    <xdr:clientData/>
  </xdr:twoCellAnchor>
  <xdr:twoCellAnchor>
    <xdr:from>
      <xdr:col>43</xdr:col>
      <xdr:colOff>588036</xdr:colOff>
      <xdr:row>7</xdr:row>
      <xdr:rowOff>163535</xdr:rowOff>
    </xdr:from>
    <xdr:to>
      <xdr:col>44</xdr:col>
      <xdr:colOff>651960</xdr:colOff>
      <xdr:row>9</xdr:row>
      <xdr:rowOff>150862</xdr:rowOff>
    </xdr:to>
    <xdr:sp macro="[0]!karottte" textlink="">
      <xdr:nvSpPr>
        <xdr:cNvPr id="3" name="Ellipse 2">
          <a:extLst>
            <a:ext uri="{FF2B5EF4-FFF2-40B4-BE49-F238E27FC236}">
              <a16:creationId xmlns:a16="http://schemas.microsoft.com/office/drawing/2014/main" id="{93391CAE-99B1-442C-8575-039ACFDF9D27}"/>
            </a:ext>
          </a:extLst>
        </xdr:cNvPr>
        <xdr:cNvSpPr/>
      </xdr:nvSpPr>
      <xdr:spPr>
        <a:xfrm>
          <a:off x="37164036" y="1565071"/>
          <a:ext cx="825924" cy="35472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300"/>
            <a:t>CALC</a:t>
          </a:r>
        </a:p>
      </xdr:txBody>
    </xdr:sp>
    <xdr:clientData/>
  </xdr:twoCellAnchor>
  <xdr:twoCellAnchor>
    <xdr:from>
      <xdr:col>43</xdr:col>
      <xdr:colOff>508197</xdr:colOff>
      <xdr:row>0</xdr:row>
      <xdr:rowOff>201150</xdr:rowOff>
    </xdr:from>
    <xdr:to>
      <xdr:col>45</xdr:col>
      <xdr:colOff>118914</xdr:colOff>
      <xdr:row>3</xdr:row>
      <xdr:rowOff>93476</xdr:rowOff>
    </xdr:to>
    <xdr:sp macro="[0]!a00_all" textlink="">
      <xdr:nvSpPr>
        <xdr:cNvPr id="6" name="Rechteck: abgerundete Ecken 5">
          <a:extLst>
            <a:ext uri="{FF2B5EF4-FFF2-40B4-BE49-F238E27FC236}">
              <a16:creationId xmlns:a16="http://schemas.microsoft.com/office/drawing/2014/main" id="{4AC4E7CA-B714-0C37-86C3-5D9EF1B77F92}"/>
            </a:ext>
          </a:extLst>
        </xdr:cNvPr>
        <xdr:cNvSpPr/>
      </xdr:nvSpPr>
      <xdr:spPr>
        <a:xfrm>
          <a:off x="37084197" y="201150"/>
          <a:ext cx="1134717" cy="477433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ANALYSE</a:t>
          </a:r>
        </a:p>
      </xdr:txBody>
    </xdr:sp>
    <xdr:clientData/>
  </xdr:twoCellAnchor>
  <xdr:twoCellAnchor>
    <xdr:from>
      <xdr:col>43</xdr:col>
      <xdr:colOff>735377</xdr:colOff>
      <xdr:row>4</xdr:row>
      <xdr:rowOff>92884</xdr:rowOff>
    </xdr:from>
    <xdr:to>
      <xdr:col>44</xdr:col>
      <xdr:colOff>412355</xdr:colOff>
      <xdr:row>6</xdr:row>
      <xdr:rowOff>68036</xdr:rowOff>
    </xdr:to>
    <xdr:sp macro="[0]!alles_einblenden" textlink="">
      <xdr:nvSpPr>
        <xdr:cNvPr id="7" name="Gleichschenkliges Dreieck 6">
          <a:extLst>
            <a:ext uri="{FF2B5EF4-FFF2-40B4-BE49-F238E27FC236}">
              <a16:creationId xmlns:a16="http://schemas.microsoft.com/office/drawing/2014/main" id="{A010D3CF-D526-76B6-E294-27EF449C2F01}"/>
            </a:ext>
          </a:extLst>
        </xdr:cNvPr>
        <xdr:cNvSpPr/>
      </xdr:nvSpPr>
      <xdr:spPr>
        <a:xfrm>
          <a:off x="37311377" y="882098"/>
          <a:ext cx="438978" cy="383367"/>
        </a:xfrm>
        <a:prstGeom prst="triangl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4</xdr:row>
      <xdr:rowOff>28575</xdr:rowOff>
    </xdr:from>
    <xdr:to>
      <xdr:col>4</xdr:col>
      <xdr:colOff>419100</xdr:colOff>
      <xdr:row>7</xdr:row>
      <xdr:rowOff>38100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1F92883-A57C-9932-2ADD-254FA4D8CA68}"/>
            </a:ext>
          </a:extLst>
        </xdr:cNvPr>
        <xdr:cNvSpPr txBox="1"/>
      </xdr:nvSpPr>
      <xdr:spPr>
        <a:xfrm>
          <a:off x="723900" y="676275"/>
          <a:ext cx="27432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STR+e:	Zeile </a:t>
          </a:r>
          <a:r>
            <a:rPr lang="de-DE" sz="1100">
              <a:solidFill>
                <a:srgbClr val="FF0000"/>
              </a:solidFill>
            </a:rPr>
            <a:t>e</a:t>
          </a:r>
          <a:r>
            <a:rPr lang="de-DE" sz="1100"/>
            <a:t>inblenden</a:t>
          </a:r>
          <a:endParaRPr lang="de-DE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STR+b:	</a:t>
          </a:r>
          <a:r>
            <a:rPr lang="de-DE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erechnung starten</a:t>
          </a:r>
          <a:endParaRPr lang="de-DE">
            <a:effectLst/>
          </a:endParaRPr>
        </a:p>
        <a:p>
          <a:endParaRPr lang="de-DE" sz="1100" baseline="0"/>
        </a:p>
        <a:p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761999</xdr:colOff>
      <xdr:row>15</xdr:row>
      <xdr:rowOff>117231</xdr:rowOff>
    </xdr:from>
    <xdr:to>
      <xdr:col>16</xdr:col>
      <xdr:colOff>324320</xdr:colOff>
      <xdr:row>26</xdr:row>
      <xdr:rowOff>48576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C17B67D-129C-76EF-D9ED-B7BEF48A0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5864" y="2168769"/>
          <a:ext cx="3372321" cy="1562318"/>
        </a:xfrm>
        <a:prstGeom prst="rect">
          <a:avLst/>
        </a:prstGeom>
      </xdr:spPr>
    </xdr:pic>
    <xdr:clientData/>
  </xdr:twoCellAnchor>
  <xdr:twoCellAnchor>
    <xdr:from>
      <xdr:col>11</xdr:col>
      <xdr:colOff>29308</xdr:colOff>
      <xdr:row>28</xdr:row>
      <xdr:rowOff>102578</xdr:rowOff>
    </xdr:from>
    <xdr:to>
      <xdr:col>17</xdr:col>
      <xdr:colOff>219808</xdr:colOff>
      <xdr:row>32</xdr:row>
      <xdr:rowOff>158175</xdr:rowOff>
    </xdr:to>
    <xdr:sp macro="[0]!a00_all" textlink="">
      <xdr:nvSpPr>
        <xdr:cNvPr id="3" name="Rechteck: abgerundete Ecken 2">
          <a:extLst>
            <a:ext uri="{FF2B5EF4-FFF2-40B4-BE49-F238E27FC236}">
              <a16:creationId xmlns:a16="http://schemas.microsoft.com/office/drawing/2014/main" id="{E044031A-3EFA-4EA7-9B9B-D745C361D48B}"/>
            </a:ext>
          </a:extLst>
        </xdr:cNvPr>
        <xdr:cNvSpPr/>
      </xdr:nvSpPr>
      <xdr:spPr>
        <a:xfrm>
          <a:off x="7803173" y="3868616"/>
          <a:ext cx="4762500" cy="70036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3600"/>
            <a:t>ANALYSE-BUTTON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92</xdr:row>
      <xdr:rowOff>56030</xdr:rowOff>
    </xdr:from>
    <xdr:to>
      <xdr:col>0</xdr:col>
      <xdr:colOff>542925</xdr:colOff>
      <xdr:row>93</xdr:row>
      <xdr:rowOff>95252</xdr:rowOff>
    </xdr:to>
    <xdr:sp macro="[0]!gucci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2758EC4A-7B39-4E7C-AF6D-C070BD2C13E9}"/>
            </a:ext>
          </a:extLst>
        </xdr:cNvPr>
        <xdr:cNvSpPr/>
      </xdr:nvSpPr>
      <xdr:spPr>
        <a:xfrm flipV="1">
          <a:off x="171450" y="4762501"/>
          <a:ext cx="371475" cy="196104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185058</xdr:colOff>
      <xdr:row>265</xdr:row>
      <xdr:rowOff>44904</xdr:rowOff>
    </xdr:from>
    <xdr:to>
      <xdr:col>0</xdr:col>
      <xdr:colOff>556533</xdr:colOff>
      <xdr:row>266</xdr:row>
      <xdr:rowOff>151040</xdr:rowOff>
    </xdr:to>
    <xdr:sp macro="[0]!Makro1_gutMMMM" textlink="">
      <xdr:nvSpPr>
        <xdr:cNvPr id="6" name="Rechteck: abgerundete Ecken 5">
          <a:extLst>
            <a:ext uri="{FF2B5EF4-FFF2-40B4-BE49-F238E27FC236}">
              <a16:creationId xmlns:a16="http://schemas.microsoft.com/office/drawing/2014/main" id="{F4C33107-8B16-475C-9189-5914F385D50A}"/>
            </a:ext>
          </a:extLst>
        </xdr:cNvPr>
        <xdr:cNvSpPr/>
      </xdr:nvSpPr>
      <xdr:spPr>
        <a:xfrm>
          <a:off x="185058" y="31885618"/>
          <a:ext cx="371475" cy="269422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160163</xdr:colOff>
      <xdr:row>3</xdr:row>
      <xdr:rowOff>74038</xdr:rowOff>
    </xdr:from>
    <xdr:to>
      <xdr:col>0</xdr:col>
      <xdr:colOff>531638</xdr:colOff>
      <xdr:row>5</xdr:row>
      <xdr:rowOff>33617</xdr:rowOff>
    </xdr:to>
    <xdr:sp macro="[0]!meta_AAAAAAA" textlink="">
      <xdr:nvSpPr>
        <xdr:cNvPr id="7" name="Rechteck: abgerundete Ecken 6">
          <a:extLst>
            <a:ext uri="{FF2B5EF4-FFF2-40B4-BE49-F238E27FC236}">
              <a16:creationId xmlns:a16="http://schemas.microsoft.com/office/drawing/2014/main" id="{001E03D0-9F89-4AEF-985F-F03B835CB95C}"/>
            </a:ext>
          </a:extLst>
        </xdr:cNvPr>
        <xdr:cNvSpPr/>
      </xdr:nvSpPr>
      <xdr:spPr>
        <a:xfrm flipV="1">
          <a:off x="160163" y="645538"/>
          <a:ext cx="371475" cy="273344"/>
        </a:xfrm>
        <a:prstGeom prst="roundRect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5</xdr:col>
      <xdr:colOff>323850</xdr:colOff>
      <xdr:row>11</xdr:row>
      <xdr:rowOff>38100</xdr:rowOff>
    </xdr:to>
    <xdr:sp macro="[0]!str_nam" textlink="">
      <xdr:nvSpPr>
        <xdr:cNvPr id="2" name="Ellipse 1">
          <a:extLst>
            <a:ext uri="{FF2B5EF4-FFF2-40B4-BE49-F238E27FC236}">
              <a16:creationId xmlns:a16="http://schemas.microsoft.com/office/drawing/2014/main" id="{7A600E46-333B-4EBD-AC8E-41D54AA1DB3C}"/>
            </a:ext>
          </a:extLst>
        </xdr:cNvPr>
        <xdr:cNvSpPr/>
      </xdr:nvSpPr>
      <xdr:spPr>
        <a:xfrm>
          <a:off x="2286000" y="971550"/>
          <a:ext cx="1847850" cy="84772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600"/>
            <a:t>DRUCKEN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236883</xdr:colOff>
      <xdr:row>1</xdr:row>
      <xdr:rowOff>132522</xdr:rowOff>
    </xdr:from>
    <xdr:to>
      <xdr:col>1</xdr:col>
      <xdr:colOff>84483</xdr:colOff>
      <xdr:row>3</xdr:row>
      <xdr:rowOff>142046</xdr:rowOff>
    </xdr:to>
    <xdr:sp macro="[0]!textgggg" textlink="">
      <xdr:nvSpPr>
        <xdr:cNvPr id="4" name="Rechteck: eine Ecke abgeschnitten 3">
          <a:extLst>
            <a:ext uri="{FF2B5EF4-FFF2-40B4-BE49-F238E27FC236}">
              <a16:creationId xmlns:a16="http://schemas.microsoft.com/office/drawing/2014/main" id="{96DE596B-A051-400F-9AA4-9330117024BD}"/>
            </a:ext>
          </a:extLst>
        </xdr:cNvPr>
        <xdr:cNvSpPr/>
      </xdr:nvSpPr>
      <xdr:spPr>
        <a:xfrm>
          <a:off x="236883" y="294447"/>
          <a:ext cx="609600" cy="333374"/>
        </a:xfrm>
        <a:prstGeom prst="snip1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658210</xdr:colOff>
      <xdr:row>0</xdr:row>
      <xdr:rowOff>60435</xdr:rowOff>
    </xdr:from>
    <xdr:to>
      <xdr:col>3</xdr:col>
      <xdr:colOff>165538</xdr:colOff>
      <xdr:row>2</xdr:row>
      <xdr:rowOff>1314</xdr:rowOff>
    </xdr:to>
    <xdr:sp macro="[0]!a00_all" textlink="">
      <xdr:nvSpPr>
        <xdr:cNvPr id="4" name="Ellipse 3">
          <a:extLst>
            <a:ext uri="{FF2B5EF4-FFF2-40B4-BE49-F238E27FC236}">
              <a16:creationId xmlns:a16="http://schemas.microsoft.com/office/drawing/2014/main" id="{32C509CE-3FAA-43C8-BF67-45C41929CAFD}"/>
            </a:ext>
          </a:extLst>
        </xdr:cNvPr>
        <xdr:cNvSpPr/>
      </xdr:nvSpPr>
      <xdr:spPr>
        <a:xfrm>
          <a:off x="2182210" y="60435"/>
          <a:ext cx="269328" cy="269327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1335180</xdr:colOff>
      <xdr:row>0</xdr:row>
      <xdr:rowOff>61632</xdr:rowOff>
    </xdr:from>
    <xdr:to>
      <xdr:col>1</xdr:col>
      <xdr:colOff>1954305</xdr:colOff>
      <xdr:row>2</xdr:row>
      <xdr:rowOff>42582</xdr:rowOff>
    </xdr:to>
    <xdr:sp macro="[0]!meatar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020FC579-2200-4E4C-4510-543BF0144AA0}"/>
            </a:ext>
          </a:extLst>
        </xdr:cNvPr>
        <xdr:cNvSpPr/>
      </xdr:nvSpPr>
      <xdr:spPr>
        <a:xfrm>
          <a:off x="2097180" y="61632"/>
          <a:ext cx="619125" cy="29471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110218</xdr:colOff>
      <xdr:row>35</xdr:row>
      <xdr:rowOff>51708</xdr:rowOff>
    </xdr:from>
    <xdr:to>
      <xdr:col>5</xdr:col>
      <xdr:colOff>253432</xdr:colOff>
      <xdr:row>42</xdr:row>
      <xdr:rowOff>99475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1A9AC3F-94ED-9A31-E776-F1858F18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861" y="5276851"/>
          <a:ext cx="2429214" cy="102748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7</xdr:row>
      <xdr:rowOff>85725</xdr:rowOff>
    </xdr:from>
    <xdr:to>
      <xdr:col>8</xdr:col>
      <xdr:colOff>323850</xdr:colOff>
      <xdr:row>16</xdr:row>
      <xdr:rowOff>129771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560B508-D0C9-8DB3-D73C-CE0C140D7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2575" y="1057275"/>
          <a:ext cx="4867275" cy="1501371"/>
        </a:xfrm>
        <a:prstGeom prst="rect">
          <a:avLst/>
        </a:prstGeom>
      </xdr:spPr>
    </xdr:pic>
    <xdr:clientData/>
  </xdr:twoCellAnchor>
  <xdr:twoCellAnchor editAs="oneCell">
    <xdr:from>
      <xdr:col>2</xdr:col>
      <xdr:colOff>42182</xdr:colOff>
      <xdr:row>20</xdr:row>
      <xdr:rowOff>53069</xdr:rowOff>
    </xdr:from>
    <xdr:to>
      <xdr:col>11</xdr:col>
      <xdr:colOff>346982</xdr:colOff>
      <xdr:row>33</xdr:row>
      <xdr:rowOff>25173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B33EFC3B-23BD-AA0F-E601-35BEC58F8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4825" y="2665640"/>
          <a:ext cx="7162800" cy="2094819"/>
        </a:xfrm>
        <a:prstGeom prst="rect">
          <a:avLst/>
        </a:prstGeom>
      </xdr:spPr>
    </xdr:pic>
    <xdr:clientData/>
  </xdr:twoCellAnchor>
  <xdr:twoCellAnchor editAs="oneCell">
    <xdr:from>
      <xdr:col>2</xdr:col>
      <xdr:colOff>112939</xdr:colOff>
      <xdr:row>46</xdr:row>
      <xdr:rowOff>32657</xdr:rowOff>
    </xdr:from>
    <xdr:to>
      <xdr:col>5</xdr:col>
      <xdr:colOff>170416</xdr:colOff>
      <xdr:row>49</xdr:row>
      <xdr:rowOff>32725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E029D8B1-AC33-E575-6F7C-019877CE1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5582" y="7053943"/>
          <a:ext cx="2343477" cy="489925"/>
        </a:xfrm>
        <a:prstGeom prst="rect">
          <a:avLst/>
        </a:prstGeom>
      </xdr:spPr>
    </xdr:pic>
    <xdr:clientData/>
  </xdr:twoCellAnchor>
  <xdr:twoCellAnchor>
    <xdr:from>
      <xdr:col>9</xdr:col>
      <xdr:colOff>190500</xdr:colOff>
      <xdr:row>47</xdr:row>
      <xdr:rowOff>64035</xdr:rowOff>
    </xdr:from>
    <xdr:to>
      <xdr:col>15</xdr:col>
      <xdr:colOff>381000</xdr:colOff>
      <xdr:row>51</xdr:row>
      <xdr:rowOff>136873</xdr:rowOff>
    </xdr:to>
    <xdr:sp macro="[0]!a00_all" textlink="">
      <xdr:nvSpPr>
        <xdr:cNvPr id="9" name="Rechteck: abgerundete Ecken 8">
          <a:extLst>
            <a:ext uri="{FF2B5EF4-FFF2-40B4-BE49-F238E27FC236}">
              <a16:creationId xmlns:a16="http://schemas.microsoft.com/office/drawing/2014/main" id="{650D2B8B-8B55-2934-CDD8-FCBBB50A495C}"/>
            </a:ext>
          </a:extLst>
        </xdr:cNvPr>
        <xdr:cNvSpPr/>
      </xdr:nvSpPr>
      <xdr:spPr>
        <a:xfrm>
          <a:off x="5983941" y="7011682"/>
          <a:ext cx="4762500" cy="700367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3600"/>
            <a:t>ANALYSE-BUTTON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4" xr16:uid="{8ED5859B-278A-41EB-811B-8F5CDC1BB954}" autoFormatId="16" applyNumberFormats="0" applyBorderFormats="0" applyFontFormats="0" applyPatternFormats="0" applyAlignmentFormats="0" applyWidthHeightFormats="0">
  <queryTableRefresh nextId="64">
    <queryTableFields count="63">
      <queryTableField id="1" name="Nährstoff/Lebensmittel" tableColumnId="1"/>
      <queryTableField id="2" name="Meersalz" tableColumnId="2"/>
      <queryTableField id="24" dataBound="0" tableColumnId="24"/>
      <queryTableField id="3" name="Karottensaft" tableColumnId="3"/>
      <queryTableField id="4" name="Tomatensaft" tableColumnId="4"/>
      <queryTableField id="5" name="Haferflocken" tableColumnId="5"/>
      <queryTableField id="6" name="Kichererbsen (gekocht)" tableColumnId="6"/>
      <queryTableField id="7" name="TK Erbsen (gekocht)" tableColumnId="7"/>
      <queryTableField id="8" name="normale Nudeln (kein Vollkorn) (ungekocht)" tableColumnId="8"/>
      <queryTableField id="9" name="Blumenkohl" tableColumnId="9"/>
      <queryTableField id="10" name="Vollkornnudeln (ungekocht)" tableColumnId="10"/>
      <queryTableField id="11" name="Kürbiskerne" tableColumnId="11"/>
      <queryTableField id="12" name="Spinat" tableColumnId="12"/>
      <queryTableField id="13" name="Cous Cous aus Kichererbsen" tableColumnId="13"/>
      <queryTableField id="14" name="Erdbeeren" tableColumnId="14"/>
      <queryTableField id="15" name="Senf" tableColumnId="15"/>
      <queryTableField id="16" name="Rapsöl" tableColumnId="16"/>
      <queryTableField id="17" name="Olivenöl" tableColumnId="17"/>
      <queryTableField id="18" name="Zucker" tableColumnId="18"/>
      <queryTableField id="19" name="Kakao Pulver" tableColumnId="19"/>
      <queryTableField id="20" name="Orangensaft" tableColumnId="20"/>
      <queryTableField id="21" name="Apfelmus (ohne Zuckerzusatz)" tableColumnId="21"/>
      <queryTableField id="22" name="Apfel" tableColumnId="22"/>
      <queryTableField id="62" dataBound="0" tableColumnId="62"/>
      <queryTableField id="61" dataBound="0" tableColumnId="61"/>
      <queryTableField id="60" dataBound="0" tableColumnId="60"/>
      <queryTableField id="59" dataBound="0" tableColumnId="59"/>
      <queryTableField id="58" dataBound="0" tableColumnId="58"/>
      <queryTableField id="57" dataBound="0" tableColumnId="57"/>
      <queryTableField id="56" dataBound="0" tableColumnId="56"/>
      <queryTableField id="55" dataBound="0" tableColumnId="55"/>
      <queryTableField id="54" dataBound="0" tableColumnId="54"/>
      <queryTableField id="53" dataBound="0" tableColumnId="53"/>
      <queryTableField id="52" dataBound="0" tableColumnId="52"/>
      <queryTableField id="51" dataBound="0" tableColumnId="51"/>
      <queryTableField id="50" dataBound="0" tableColumnId="50"/>
      <queryTableField id="49" dataBound="0" tableColumnId="49"/>
      <queryTableField id="48" dataBound="0" tableColumnId="48"/>
      <queryTableField id="47" dataBound="0" tableColumnId="47"/>
      <queryTableField id="46" dataBound="0" tableColumnId="46"/>
      <queryTableField id="45" dataBound="0" tableColumnId="45"/>
      <queryTableField id="44" dataBound="0" tableColumnId="44"/>
      <queryTableField id="43" dataBound="0" tableColumnId="43"/>
      <queryTableField id="42" dataBound="0" tableColumnId="42"/>
      <queryTableField id="41" dataBound="0" tableColumnId="41"/>
      <queryTableField id="40" dataBound="0" tableColumnId="40"/>
      <queryTableField id="39" dataBound="0" tableColumnId="39"/>
      <queryTableField id="38" dataBound="0" tableColumnId="38"/>
      <queryTableField id="37" dataBound="0" tableColumnId="37"/>
      <queryTableField id="36" dataBound="0" tableColumnId="36"/>
      <queryTableField id="35" dataBound="0" tableColumnId="35"/>
      <queryTableField id="34" dataBound="0" tableColumnId="34"/>
      <queryTableField id="33" dataBound="0" tableColumnId="33"/>
      <queryTableField id="32" dataBound="0" tableColumnId="32"/>
      <queryTableField id="31" dataBound="0" tableColumnId="31"/>
      <queryTableField id="30" dataBound="0" tableColumnId="30"/>
      <queryTableField id="29" dataBound="0" tableColumnId="29"/>
      <queryTableField id="28" dataBound="0" tableColumnId="28"/>
      <queryTableField id="27" dataBound="0" tableColumnId="27"/>
      <queryTableField id="26" dataBound="0" tableColumnId="26"/>
      <queryTableField id="63" dataBound="0" tableColumnId="63"/>
      <queryTableField id="25" dataBound="0" tableColumnId="25"/>
      <queryTableField id="23" name="Himalaya Salz" tableColumnId="23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3" xr16:uid="{3CB77C10-9B55-44DF-82A6-765D972EBAB7}" autoFormatId="16" applyNumberFormats="0" applyBorderFormats="0" applyFontFormats="0" applyPatternFormats="0" applyAlignmentFormats="0" applyWidthHeightFormats="0">
  <queryTableRefresh nextId="24">
    <queryTableFields count="23">
      <queryTableField id="1" name="Nährstoff/Lebensmittel" tableColumnId="1"/>
      <queryTableField id="2" name="Meersalz" tableColumnId="2"/>
      <queryTableField id="3" name="Karottensaft" tableColumnId="3"/>
      <queryTableField id="4" name="Tomatensaft" tableColumnId="4"/>
      <queryTableField id="5" name="Haferflocken" tableColumnId="5"/>
      <queryTableField id="6" name="Kichererbsen (gekocht)" tableColumnId="6"/>
      <queryTableField id="7" name="TK Erbsen (gekocht)" tableColumnId="7"/>
      <queryTableField id="8" name="normale Nudeln (kein Vollkorn) (ungekocht)" tableColumnId="8"/>
      <queryTableField id="9" name="Blumenkohl" tableColumnId="9"/>
      <queryTableField id="10" name="Vollkornnudeln (ungekocht)" tableColumnId="10"/>
      <queryTableField id="11" name="Kürbiskerne" tableColumnId="11"/>
      <queryTableField id="12" name="Spinat" tableColumnId="12"/>
      <queryTableField id="13" name="Cous Cous aus Kichererbsen" tableColumnId="13"/>
      <queryTableField id="14" name="Erdbeeren" tableColumnId="14"/>
      <queryTableField id="15" name="Senf" tableColumnId="15"/>
      <queryTableField id="16" name="Rapsöl" tableColumnId="16"/>
      <queryTableField id="17" name="Olivenöl" tableColumnId="17"/>
      <queryTableField id="18" name="Zucker" tableColumnId="18"/>
      <queryTableField id="19" name="Kakao Pulver" tableColumnId="19"/>
      <queryTableField id="20" name="Orangensaft" tableColumnId="20"/>
      <queryTableField id="21" name="Apfelmus (ohne Zuckerzusatz)" tableColumnId="21"/>
      <queryTableField id="22" name="Apfel" tableColumnId="22"/>
      <queryTableField id="23" name="Himalaya Salz" tableColumnId="2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5" xr16:uid="{A8F82654-5FE5-41DA-977F-D7ADC430284C}" autoFormatId="16" applyNumberFormats="0" applyBorderFormats="0" applyFontFormats="0" applyPatternFormats="0" applyAlignmentFormats="0" applyWidthHeightFormats="0">
  <queryTableRefresh nextId="25">
    <queryTableFields count="24">
      <queryTableField id="1" name="Lebensmittel" tableColumnId="1"/>
      <queryTableField id="2" name="Meersalz" tableColumnId="2"/>
      <queryTableField id="3" name="Karottensaft" tableColumnId="3"/>
      <queryTableField id="4" name="Tomatensaft" tableColumnId="4"/>
      <queryTableField id="5" name="Haferflocken" tableColumnId="5"/>
      <queryTableField id="6" name="Kichererbsen (gekocht , aus dem Glas)" tableColumnId="6"/>
      <queryTableField id="7" name="TK Erbsen (gekocht)" tableColumnId="7"/>
      <queryTableField id="8" name="normale Nudeln (ungekocht)" tableColumnId="8"/>
      <queryTableField id="9" name="Blumenkohl" tableColumnId="9"/>
      <queryTableField id="10" name="Vollkornnudeln (ungekocht)" tableColumnId="10"/>
      <queryTableField id="11" name="Kürbiskerne" tableColumnId="11"/>
      <queryTableField id="12" name="Spinat" tableColumnId="12"/>
      <queryTableField id="13" name="Cous Cous aus Kichererbsen" tableColumnId="13"/>
      <queryTableField id="14" name="erdbeeren" tableColumnId="14"/>
      <queryTableField id="15" name="Senf" tableColumnId="15"/>
      <queryTableField id="16" name="Rapsöl" tableColumnId="16"/>
      <queryTableField id="17" name="Olivenöl" tableColumnId="17"/>
      <queryTableField id="18" name="Zucker" tableColumnId="18"/>
      <queryTableField id="19" name="Kakao Pulver" tableColumnId="19"/>
      <queryTableField id="20" name="Orangensaft" tableColumnId="20"/>
      <queryTableField id="21" name="Apfelmus (ohne Zuckerzusatz)" tableColumnId="21"/>
      <queryTableField id="22" name="Apfel" tableColumnId="22"/>
      <queryTableField id="23" name="Himalaya Salz" tableColumnId="23"/>
      <queryTableField id="24" name="Column1" tableColumnId="2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078CFD1-7494-49E3-8763-FE0B181E8307}" name="csv1__44" displayName="csv1__44" ref="A1:BK64" tableType="queryTable" totalsRowShown="0">
  <autoFilter ref="A1:BK64" xr:uid="{F078CFD1-7494-49E3-8763-FE0B181E8307}"/>
  <tableColumns count="63">
    <tableColumn id="1" xr3:uid="{66BDC7E3-73DD-4B8C-8B2E-E6634DF717DB}" uniqueName="1" name="Nährstoff/Lebensmittel" queryTableFieldId="1" dataDxfId="32"/>
    <tableColumn id="2" xr3:uid="{D6F2B536-A3A5-4E7F-8EB2-6B6FF3D17CD7}" uniqueName="2" name="Einheit" queryTableFieldId="2"/>
    <tableColumn id="24" xr3:uid="{D25FB30F-3AA4-452F-A1E3-32B649C85B3D}" uniqueName="24" name="empfohlene Tagesdosis" queryTableFieldId="24"/>
    <tableColumn id="3" xr3:uid="{87157ACA-8E29-40B0-9106-5D8F9737EBA6}" uniqueName="3" name="Karottensaft" queryTableFieldId="3"/>
    <tableColumn id="4" xr3:uid="{B8FE7BF6-3884-4C8B-998E-057BE3F06F6E}" uniqueName="4" name="Tomatensaft" queryTableFieldId="4"/>
    <tableColumn id="5" xr3:uid="{0B498595-47A9-428A-B3EE-42FAEBE158C0}" uniqueName="5" name="Haferflocken" queryTableFieldId="5"/>
    <tableColumn id="6" xr3:uid="{A3992575-0F8C-49D0-AF6B-57448BEB67F9}" uniqueName="6" name="Kichererbsen (gekocht , aus dem Glas)" queryTableFieldId="6"/>
    <tableColumn id="7" xr3:uid="{7D774FF5-5309-40BC-91ED-3D19B7D0D05E}" uniqueName="7" name="TK Erbsen (gekocht)" queryTableFieldId="7"/>
    <tableColumn id="8" xr3:uid="{A2D379C3-8A37-4FF1-A162-AFC9069D3F3A}" uniqueName="8" name="normale Nudeln (ungekocht)" queryTableFieldId="8"/>
    <tableColumn id="9" xr3:uid="{3D1907A3-D201-4165-B859-96C8C5D25ABF}" uniqueName="9" name="Blumenkohl" queryTableFieldId="9"/>
    <tableColumn id="10" xr3:uid="{3FE29070-E06D-4A75-AE11-3F18559E5015}" uniqueName="10" name="Vollkornnudeln (ungekocht)" queryTableFieldId="10"/>
    <tableColumn id="11" xr3:uid="{46076F43-F18F-465A-96A2-8B1AAD94FB4F}" uniqueName="11" name="Kürbiskerne" queryTableFieldId="11"/>
    <tableColumn id="12" xr3:uid="{16F93C08-1EC3-4CF0-BE42-425B816EB8FA}" uniqueName="12" name="Spinat" queryTableFieldId="12"/>
    <tableColumn id="13" xr3:uid="{30CAF164-AF98-4C03-9C1F-CE2FAB1DAC57}" uniqueName="13" name="Cous Cous aus Kichererbsen" queryTableFieldId="13"/>
    <tableColumn id="14" xr3:uid="{416F1652-0676-4951-BF34-E43EF1C084A7}" uniqueName="14" name="erdbeeren" queryTableFieldId="14"/>
    <tableColumn id="15" xr3:uid="{7B190100-0087-4D7B-8B4B-9219E6BCE22C}" uniqueName="15" name="Senf" queryTableFieldId="15"/>
    <tableColumn id="16" xr3:uid="{C6B5121E-FEF3-4561-A3A1-36AE38D76FDB}" uniqueName="16" name="Rapsöl" queryTableFieldId="16"/>
    <tableColumn id="17" xr3:uid="{54576431-70C3-4FF5-8BB0-157A9E24055A}" uniqueName="17" name="Olivenöl" queryTableFieldId="17"/>
    <tableColumn id="18" xr3:uid="{D9EFE9F0-7E64-4D4A-8401-7D6356FF3E4B}" uniqueName="18" name="Zucker" queryTableFieldId="18"/>
    <tableColumn id="19" xr3:uid="{2494C031-9BBA-49E4-9215-BE0C0B34A84D}" uniqueName="19" name="Kakao Pulver" queryTableFieldId="19"/>
    <tableColumn id="20" xr3:uid="{F683A6AF-8ADC-4EA9-95B5-B82AC37C77D3}" uniqueName="20" name="Orangensaft" queryTableFieldId="20"/>
    <tableColumn id="21" xr3:uid="{923267AB-8C58-47F4-BC0C-D798A98AB15C}" uniqueName="21" name="Apfelmus (ohne Zuckerzusatz)" queryTableFieldId="21"/>
    <tableColumn id="22" xr3:uid="{E2449629-A10C-430F-BE3F-FB83F6E1B055}" uniqueName="22" name="Apfel" queryTableFieldId="22"/>
    <tableColumn id="62" xr3:uid="{D58AB71D-4BFE-41DF-B451-C0696A0028FA}" uniqueName="62" name="Wasser" queryTableFieldId="62"/>
    <tableColumn id="61" xr3:uid="{D02D6479-672E-4324-AE01-4750F5C25E86}" uniqueName="61" name="Erdbeermarmelade" queryTableFieldId="61"/>
    <tableColumn id="60" xr3:uid="{5EC0D766-B683-4133-9E8F-02CC2211DA45}" uniqueName="60" name="Dinkel Waffeln" queryTableFieldId="60"/>
    <tableColumn id="59" xr3:uid="{24AF7637-2816-45AE-9262-1FC015D58970}" uniqueName="59" name="Vollkorn-Toast" queryTableFieldId="59"/>
    <tableColumn id="58" xr3:uid="{95F4E628-AF24-4270-AC14-4DA127344550}" uniqueName="58" name="Vollkorn-Wraps" queryTableFieldId="58"/>
    <tableColumn id="57" xr3:uid="{491E12E5-4E61-4AC3-889A-73AAF50DCA50}" uniqueName="57" name="Brokkoli" queryTableFieldId="57"/>
    <tableColumn id="56" xr3:uid="{E605D2D4-BBB2-49D9-A2FA-C13FD820F560}" uniqueName="56" name="Kaisergemüse" queryTableFieldId="56"/>
    <tableColumn id="55" xr3:uid="{5E78DC56-ACFD-47A1-8D11-4A6B09126CAF}" uniqueName="55" name="Suppengemüse" queryTableFieldId="55"/>
    <tableColumn id="54" xr3:uid="{3A749E45-1308-4817-96B9-C3BF6188701E}" uniqueName="54" name="Dinkel Cous Cous (Vollkorn)" queryTableFieldId="54"/>
    <tableColumn id="53" xr3:uid="{62161D98-1FB0-411F-84F9-229E60B8E615}" uniqueName="53" name="feines Gemüse aus dem Glas" queryTableFieldId="53"/>
    <tableColumn id="52" xr3:uid="{E10DFCC2-1CF2-4816-9AE6-5534B98E6F0D}" uniqueName="52" name="Apfelessig" queryTableFieldId="52"/>
    <tableColumn id="51" xr3:uid="{1896DC61-72D7-475D-AAC5-F41FA1072E5E}" uniqueName="51" name="Sauerkraut (aus dem Glas)" queryTableFieldId="51"/>
    <tableColumn id="50" xr3:uid="{EE3161B0-39C5-417E-A52F-A650E9560E6D}" uniqueName="50" name="Linsen" queryTableFieldId="50"/>
    <tableColumn id="49" xr3:uid="{2B47487C-E55C-4553-B598-AC654135E733}" uniqueName="49" name="Dinkel wie Reis" queryTableFieldId="49"/>
    <tableColumn id="48" xr3:uid="{FD624C26-726A-4146-857F-3931D5526A4D}" uniqueName="48" name="Lebensmittel 35" queryTableFieldId="48"/>
    <tableColumn id="47" xr3:uid="{6543A8AC-03FA-49E8-84E0-7DD3CE6A5922}" uniqueName="47" name="Lebensmittel 36" queryTableFieldId="47"/>
    <tableColumn id="46" xr3:uid="{0496A62E-3EDD-4C49-8C12-822D29BAEBB8}" uniqueName="46" name="Lebensmittel 37" queryTableFieldId="46"/>
    <tableColumn id="45" xr3:uid="{0AE89DCE-C677-415B-948D-3254BDCBAA08}" uniqueName="45" name="Lebensmittel 38" queryTableFieldId="45"/>
    <tableColumn id="44" xr3:uid="{A526F271-A905-4FDD-B186-A8B4A5008AFA}" uniqueName="44" name="Lebensmittel 39" queryTableFieldId="44"/>
    <tableColumn id="43" xr3:uid="{3243146F-AC06-48B5-AD5F-4C16C79D0508}" uniqueName="43" name="Lebensmittel 40" queryTableFieldId="43"/>
    <tableColumn id="42" xr3:uid="{FFCE1956-4C0A-48E7-829F-E5216C82EBB2}" uniqueName="42" name="Lebensmittel 41" queryTableFieldId="42"/>
    <tableColumn id="41" xr3:uid="{24F5D89F-C916-4624-95AC-C900A5CDC98A}" uniqueName="41" name="Lebensmittel 42" queryTableFieldId="41"/>
    <tableColumn id="40" xr3:uid="{EE0F6C01-1FFC-41AA-B8CD-14410069D031}" uniqueName="40" name="Lebensmittel 43" queryTableFieldId="40"/>
    <tableColumn id="39" xr3:uid="{116EC91F-5F5C-4D8B-9538-1F660E1CE9A5}" uniqueName="39" name="Lebensmittel 44" queryTableFieldId="39"/>
    <tableColumn id="38" xr3:uid="{AB6E3105-4716-49DE-86DD-C587317BE016}" uniqueName="38" name="Lebensmittel 45" queryTableFieldId="38"/>
    <tableColumn id="37" xr3:uid="{012713D6-1E82-4E2A-B80F-745DDF2DC144}" uniqueName="37" name="Lebensmittel 46" queryTableFieldId="37"/>
    <tableColumn id="36" xr3:uid="{E2DEE6FE-F38F-41F6-83DD-F987577A7D37}" uniqueName="36" name="Lebensmittel 47" queryTableFieldId="36"/>
    <tableColumn id="35" xr3:uid="{23D87860-5CF4-41AD-BE9A-F9F7FF57CE91}" uniqueName="35" name="Lebensmittel 48" queryTableFieldId="35"/>
    <tableColumn id="34" xr3:uid="{5F09A33E-9E60-4913-A3C9-EDDFCD6FEDC8}" uniqueName="34" name="Lebensmittel 49" queryTableFieldId="34"/>
    <tableColumn id="33" xr3:uid="{870BCFA4-10A8-464D-BAD0-CD5FCB2DDEFB}" uniqueName="33" name="Lebensmittel 50" queryTableFieldId="33"/>
    <tableColumn id="32" xr3:uid="{09A409D2-5247-4556-B723-0292E019790E}" uniqueName="32" name="Lebensmittel 51" queryTableFieldId="32"/>
    <tableColumn id="31" xr3:uid="{D1DC80CC-FE37-4F3A-A215-9D139E493B36}" uniqueName="31" name="Lebensmittel 52" queryTableFieldId="31"/>
    <tableColumn id="30" xr3:uid="{F480C227-E48B-481A-9013-7AC56F6DEE6D}" uniqueName="30" name="Lebensmittel 53" queryTableFieldId="30"/>
    <tableColumn id="29" xr3:uid="{89BB3FD0-E691-4BC2-BFE8-3359C32F4F0B}" uniqueName="29" name="Lebensmittel 54" queryTableFieldId="29"/>
    <tableColumn id="28" xr3:uid="{9E8D5322-671B-43B5-A7D7-2F4677C03CE7}" uniqueName="28" name="Lebensmittel 55" queryTableFieldId="28"/>
    <tableColumn id="27" xr3:uid="{744AFC03-2C69-4C5F-8EEF-DB07E5679A1E}" uniqueName="27" name="Lebensmittel 56" queryTableFieldId="27"/>
    <tableColumn id="26" xr3:uid="{437A0BCF-70A6-4F39-BA00-7883E2252693}" uniqueName="26" name="Lebensmittel 57" queryTableFieldId="26"/>
    <tableColumn id="63" xr3:uid="{3CCBD970-B034-4DAA-9CB7-938A5C009998}" uniqueName="63" name="Lebensmittel 58" queryTableFieldId="63"/>
    <tableColumn id="25" xr3:uid="{AB57F945-8BDE-472B-B710-353B1DB3ED3D}" uniqueName="25" name="Lebensmittel 59" queryTableFieldId="25"/>
    <tableColumn id="23" xr3:uid="{21C0A55F-894E-44A3-A3F0-BE2F576D8597}" uniqueName="23" name="Lebensmittel 60" queryTableFieldId="2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C54A69-9D85-4E72-A707-08B587DF2961}" name="Tabelle1" displayName="Tabelle1" ref="C10:G75" totalsRowShown="0">
  <autoFilter ref="C10:G75" xr:uid="{01C54A69-9D85-4E72-A707-08B587DF2961}"/>
  <tableColumns count="5">
    <tableColumn id="1" xr3:uid="{F4705E0E-4630-4FBC-8F57-F935490411DF}" name="Spalte1" dataDxfId="28">
      <calculatedColumnFormula>metaanalyse!L95</calculatedColumnFormula>
    </tableColumn>
    <tableColumn id="2" xr3:uid="{EB93105E-9176-40D8-91AD-A4F6912CA9D4}" name="Spalte2" dataDxfId="27">
      <calculatedColumnFormula>metaanalyse!N95</calculatedColumnFormula>
    </tableColumn>
    <tableColumn id="3" xr3:uid="{F138F4B6-2846-4637-A5EE-9AA4FE9FFBC9}" name="Spalte3" dataDxfId="26">
      <calculatedColumnFormula>metaanalyse!M95</calculatedColumnFormula>
    </tableColumn>
    <tableColumn id="4" xr3:uid="{D7F1E7AC-6820-4EA9-AAB6-B8A498150FA6}" name="Spalte4" dataDxfId="25">
      <calculatedColumnFormula>metaanalyse!K95</calculatedColumnFormula>
    </tableColumn>
    <tableColumn id="6" xr3:uid="{13EF619D-6361-4A9B-B560-ACF4D6C62EB5}" name="Spalte6" dataDxfId="24">
      <calculatedColumnFormula>IF(Tabelle1[[#This Row],[Spalte4]]=0,I11,(Tabelle1[[#This Row],[Spalte3]]/I11)*100)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BDF416-7075-4B3E-BA68-D21588C96BF6}" name="Tabelle2" displayName="Tabelle2" ref="C7:Q72" totalsRowShown="0" headerRowDxfId="23" dataDxfId="22" tableBorderDxfId="21">
  <autoFilter ref="C7:Q72" xr:uid="{DEBDF416-7075-4B3E-BA68-D21588C96BF6}"/>
  <tableColumns count="15">
    <tableColumn id="1" xr3:uid="{1E5F0341-F589-4748-9EC4-2A971DC035B6}" name="Spalte1" dataDxfId="20"/>
    <tableColumn id="2" xr3:uid="{FFFCCD47-858D-4B21-9EE2-0A0671CB384F}" name="Spalte2" dataDxfId="19"/>
    <tableColumn id="3" xr3:uid="{B282D52A-12E6-4DEC-B8F0-B2ACF45AFA48}" name="Spalte3" dataDxfId="18"/>
    <tableColumn id="4" xr3:uid="{A50C5766-7E54-4652-BA4C-D5FB891C22A8}" name="Spalte4" dataDxfId="17"/>
    <tableColumn id="5" xr3:uid="{07D4D60A-555B-45C0-9D3B-BE7C7791E4C7}" name="Spalte5" dataDxfId="16"/>
    <tableColumn id="6" xr3:uid="{52700893-39D7-4359-847E-585A33F35D72}" name="Spalte6" dataDxfId="15"/>
    <tableColumn id="7" xr3:uid="{AC14E7CE-C40B-4E58-88AD-44FC87C7F5F3}" name="Spalte7" dataDxfId="14"/>
    <tableColumn id="8" xr3:uid="{0BBF1827-51AB-43C9-A6D6-328CBACD4792}" name="Spalte8" dataDxfId="13"/>
    <tableColumn id="9" xr3:uid="{BDE2DBEA-4D29-4C21-8668-7811C9A14EB3}" name="Spalte9" dataDxfId="12"/>
    <tableColumn id="10" xr3:uid="{16C65110-7537-4E43-9298-D3570A23EE5A}" name="Spalte10" dataDxfId="11"/>
    <tableColumn id="11" xr3:uid="{198161D1-AF74-43B5-8F81-4D8A0F90043C}" name="Spalte11" dataDxfId="10">
      <calculatedColumnFormula>Tabelle2[[#This Row],[Spalte8]]/S8</calculatedColumnFormula>
    </tableColumn>
    <tableColumn id="12" xr3:uid="{26AA98E3-EF7A-48C8-8D0D-FFF9F837273B}" name="Spalte12" dataDxfId="9"/>
    <tableColumn id="13" xr3:uid="{602A6976-1D21-4B10-81AD-23A4E4940F42}" name="Spalte13" dataDxfId="8">
      <calculatedColumnFormula>M8*H8</calculatedColumnFormula>
    </tableColumn>
    <tableColumn id="14" xr3:uid="{685EE5EA-A245-4137-8211-CE287FAD82A9}" name="Spalte14" dataDxfId="7"/>
    <tableColumn id="15" xr3:uid="{ACD642D3-36BC-44DC-B425-62C19531F911}" name="Spalte15" dataDxfId="6">
      <calculatedColumnFormula>SUM(O8:O72)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24952A9-9965-4005-A34B-6EE03FA19A37}" name="csv1__4" displayName="csv1__4" ref="A1:W50" tableType="queryTable" totalsRowShown="0">
  <autoFilter ref="A1:W50" xr:uid="{824952A9-9965-4005-A34B-6EE03FA19A37}"/>
  <tableColumns count="23">
    <tableColumn id="1" xr3:uid="{CB470827-1B19-4D46-96B8-AED80E6F1798}" uniqueName="1" name="Nährstoff/Lebensmittel" queryTableFieldId="1" dataDxfId="1"/>
    <tableColumn id="2" xr3:uid="{5C415CCF-AA46-4ACA-9CD8-A8817C7EB24D}" uniqueName="2" name="Einheit" queryTableFieldId="2"/>
    <tableColumn id="3" xr3:uid="{149D9418-6FD5-4797-8D8B-38C759F0DB4E}" uniqueName="3" name="Karottensaft" queryTableFieldId="3"/>
    <tableColumn id="4" xr3:uid="{258C418F-CF2F-4AE3-ACB4-9DDEFA6E5D60}" uniqueName="4" name="Tomatensaft" queryTableFieldId="4"/>
    <tableColumn id="5" xr3:uid="{27B2EF8E-2060-4383-916B-D2EF669CC007}" uniqueName="5" name="Haferflocken" queryTableFieldId="5"/>
    <tableColumn id="6" xr3:uid="{B8A3184F-3192-4A63-B41F-E350698CF729}" uniqueName="6" name="Kichererbsen (gekocht)" queryTableFieldId="6"/>
    <tableColumn id="7" xr3:uid="{D01D08D8-E909-422D-8040-EADC460ECBA1}" uniqueName="7" name="TK Erbsen (gekocht)" queryTableFieldId="7"/>
    <tableColumn id="8" xr3:uid="{E9F3AC6A-3382-4C23-A7AB-5AB0A1FBF008}" uniqueName="8" name="normale Nudeln (kein Vollkorn) (ungekocht)" queryTableFieldId="8"/>
    <tableColumn id="9" xr3:uid="{E98BE529-FF9F-4662-9280-F87FE2FAB4D2}" uniqueName="9" name="Blumenkohl" queryTableFieldId="9"/>
    <tableColumn id="10" xr3:uid="{B14387D6-DF17-4F29-8450-D2A1F082DC37}" uniqueName="10" name="Vollkornnudeln (ungekocht)" queryTableFieldId="10"/>
    <tableColumn id="11" xr3:uid="{42975992-DF73-4646-AF2C-48043BD78422}" uniqueName="11" name="Kürbiskerne" queryTableFieldId="11"/>
    <tableColumn id="12" xr3:uid="{65DB3E96-1810-4E0A-B034-29A91B0FCBB3}" uniqueName="12" name="Spinat" queryTableFieldId="12"/>
    <tableColumn id="13" xr3:uid="{06B51F20-9EF7-4EF9-B54A-4BD3EFBA68B6}" uniqueName="13" name="Cous Cous aus Kichererbsen" queryTableFieldId="13"/>
    <tableColumn id="14" xr3:uid="{3F5E18A7-B610-45F6-ABCE-F365036C1B75}" uniqueName="14" name="Erdbeeren" queryTableFieldId="14"/>
    <tableColumn id="15" xr3:uid="{83153AC0-8C9C-4CC7-B190-90F24F46725F}" uniqueName="15" name="Senf" queryTableFieldId="15"/>
    <tableColumn id="16" xr3:uid="{97089AB8-1CCA-44E9-B921-615391900E5F}" uniqueName="16" name="Rapsöl" queryTableFieldId="16"/>
    <tableColumn id="17" xr3:uid="{7E2B1BE9-BE0D-45AB-A4A3-C210F28897C2}" uniqueName="17" name="Olivenöl" queryTableFieldId="17"/>
    <tableColumn id="18" xr3:uid="{3C223711-3374-4110-9FC0-5B362537BDEE}" uniqueName="18" name="Zucker" queryTableFieldId="18"/>
    <tableColumn id="19" xr3:uid="{6255B6A0-BBFB-4105-BA4B-FC173DFCEAD6}" uniqueName="19" name="Kakao Pulver" queryTableFieldId="19"/>
    <tableColumn id="20" xr3:uid="{FFE9DCCF-FA68-45F2-A025-F77C370617EB}" uniqueName="20" name="Orangensaft" queryTableFieldId="20"/>
    <tableColumn id="21" xr3:uid="{A8AB5B26-A01F-4881-9543-DD45BFBE5745}" uniqueName="21" name="Apfelmus (ohne Zuckerzusatz)" queryTableFieldId="21"/>
    <tableColumn id="22" xr3:uid="{B967AE49-EB3B-4735-8F48-6C6DF41D9AE1}" uniqueName="22" name="Apfel" queryTableFieldId="22"/>
    <tableColumn id="23" xr3:uid="{5B64FFE3-2DF5-41F6-BC36-7B0E561C883B}" uniqueName="23" name="Tagesdosis" queryTableFieldId="23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F04B979-2199-4FDC-B917-87F6CD506C4B}" name="csv_1__4" displayName="csv_1__4" ref="A1:X37" tableType="queryTable" totalsRowShown="0">
  <autoFilter ref="A1:X37" xr:uid="{7F04B979-2199-4FDC-B917-87F6CD506C4B}"/>
  <tableColumns count="24">
    <tableColumn id="1" xr3:uid="{63498667-D0D1-46B3-BE2C-890A4C8B6353}" uniqueName="1" name="Lebensmittel" queryTableFieldId="1" dataDxfId="0"/>
    <tableColumn id="2" xr3:uid="{1620D457-7656-48AD-BB5C-944B8706CF22}" uniqueName="2" name="Einheit" queryTableFieldId="2"/>
    <tableColumn id="3" xr3:uid="{5C69A550-FD40-49F2-AA01-56A9B7C856AB}" uniqueName="3" name="Karottensaft" queryTableFieldId="3"/>
    <tableColumn id="4" xr3:uid="{AAAF7052-9BB2-44F8-B2B1-105CE154CD70}" uniqueName="4" name="Tomatensaft" queryTableFieldId="4"/>
    <tableColumn id="5" xr3:uid="{2F7101EF-70A9-47E1-BAC4-1CBCC9DE1C42}" uniqueName="5" name="Haferflocken" queryTableFieldId="5"/>
    <tableColumn id="6" xr3:uid="{62851237-37EF-4C4D-9F75-8B8371DCDE33}" uniqueName="6" name="Kichererbsen (gekocht , aus dem Glas)" queryTableFieldId="6"/>
    <tableColumn id="7" xr3:uid="{4814EFF1-B051-4DE5-A247-9AD2BAEED53E}" uniqueName="7" name="TK Erbsen (gekocht)" queryTableFieldId="7"/>
    <tableColumn id="8" xr3:uid="{58DA3392-C606-4C56-94BD-254E910EC678}" uniqueName="8" name="normale Nudeln (ungekocht)" queryTableFieldId="8"/>
    <tableColumn id="9" xr3:uid="{ECCA728D-624E-4910-9B82-70C2D14A0F5A}" uniqueName="9" name="Blumenkohl" queryTableFieldId="9"/>
    <tableColumn id="10" xr3:uid="{9588A970-E115-496A-BF21-3DE726D1CC5A}" uniqueName="10" name="Vollkornnudeln (ungekocht)" queryTableFieldId="10"/>
    <tableColumn id="11" xr3:uid="{EF9400F0-6DCE-4EC6-8D66-44EC5BF2A51F}" uniqueName="11" name="Kürbiskerne" queryTableFieldId="11"/>
    <tableColumn id="12" xr3:uid="{C169933C-63F3-4291-BD50-49C61FCDF1DA}" uniqueName="12" name="Spinat" queryTableFieldId="12"/>
    <tableColumn id="13" xr3:uid="{5C3E3E9B-655E-4E20-8287-1DDAC1F8E995}" uniqueName="13" name="Cous Cous aus Kichererbsen" queryTableFieldId="13"/>
    <tableColumn id="14" xr3:uid="{D0E856DC-5E07-4479-B408-133D9C015589}" uniqueName="14" name="erdbeeren" queryTableFieldId="14"/>
    <tableColumn id="15" xr3:uid="{D09E73C8-71AD-4B62-81F9-04EFB0E57844}" uniqueName="15" name="Senf" queryTableFieldId="15"/>
    <tableColumn id="16" xr3:uid="{A056E067-22CB-4B42-8CC0-08B95052888B}" uniqueName="16" name="Rapsöl" queryTableFieldId="16"/>
    <tableColumn id="17" xr3:uid="{E5989BDA-D533-44A8-852F-CE44676D62CF}" uniqueName="17" name="Olivenöl" queryTableFieldId="17"/>
    <tableColumn id="18" xr3:uid="{E060176A-BEE5-48A6-A52D-937F8F5A0CC5}" uniqueName="18" name="Zucker" queryTableFieldId="18"/>
    <tableColumn id="19" xr3:uid="{BA5DA0DD-6DD9-4702-9BD1-24726D11617B}" uniqueName="19" name="Kakao Pulver" queryTableFieldId="19"/>
    <tableColumn id="20" xr3:uid="{25D8A1AC-1FE5-476E-ACF4-D515A7BAB00D}" uniqueName="20" name="Orangensaft" queryTableFieldId="20"/>
    <tableColumn id="21" xr3:uid="{11D05BED-A128-4927-B14D-382B1D0A9F8E}" uniqueName="21" name="Apfelmus (ohne Zuckerzusatz)" queryTableFieldId="21"/>
    <tableColumn id="22" xr3:uid="{87CD8CCB-0CDC-41B4-B6DC-CDF906E5A1ED}" uniqueName="22" name="Apfel" queryTableFieldId="22"/>
    <tableColumn id="23" xr3:uid="{07F0526C-87DA-405A-A12D-BFF5C2241943}" uniqueName="23" name="empf. Tagesdosis" queryTableFieldId="23"/>
    <tableColumn id="24" xr3:uid="{4BC1DB1D-49B0-471A-82EF-7B389E0597FE}" uniqueName="24" name="Column1" queryTableFieldId="2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gemini.google.com/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D36E8-1C3F-4BF1-A992-3889F3A7C92D}">
  <sheetPr codeName="Tabelle6">
    <tabColor rgb="FFFF0000"/>
  </sheetPr>
  <dimension ref="A1:BE488"/>
  <sheetViews>
    <sheetView zoomScaleNormal="100" workbookViewId="0">
      <pane xSplit="2" ySplit="17" topLeftCell="T18" activePane="bottomRight" state="frozen"/>
      <selection pane="topRight"/>
      <selection pane="bottomLeft"/>
      <selection pane="bottomRight" activeCell="V4" sqref="V4"/>
    </sheetView>
  </sheetViews>
  <sheetFormatPr baseColWidth="10" defaultRowHeight="12.75" x14ac:dyDescent="0.2"/>
  <cols>
    <col min="1" max="1" width="11.42578125" style="40"/>
    <col min="2" max="2" width="34.7109375" style="42" customWidth="1"/>
    <col min="3" max="3" width="20.5703125" customWidth="1"/>
    <col min="4" max="4" width="3.140625" style="39" customWidth="1"/>
    <col min="5" max="5" width="18.140625" customWidth="1"/>
    <col min="6" max="6" width="4" style="39" customWidth="1"/>
    <col min="7" max="7" width="20.140625" customWidth="1"/>
    <col min="8" max="8" width="4" style="39" customWidth="1"/>
    <col min="9" max="9" width="18.28515625" customWidth="1"/>
    <col min="10" max="10" width="4" style="39" customWidth="1"/>
    <col min="11" max="11" width="20.5703125" customWidth="1"/>
    <col min="12" max="12" width="4" style="39" customWidth="1"/>
    <col min="13" max="13" width="24" customWidth="1"/>
    <col min="14" max="14" width="4" style="39" customWidth="1"/>
    <col min="15" max="15" width="20" customWidth="1"/>
    <col min="16" max="16" width="4" style="39" customWidth="1"/>
    <col min="17" max="17" width="22.28515625" customWidth="1"/>
    <col min="18" max="18" width="4" style="39" customWidth="1"/>
    <col min="19" max="19" width="24.140625" customWidth="1"/>
    <col min="20" max="20" width="4" style="39" customWidth="1"/>
    <col min="21" max="21" width="24.140625" customWidth="1"/>
    <col min="22" max="22" width="4" style="39" customWidth="1"/>
    <col min="23" max="23" width="22.85546875" customWidth="1"/>
    <col min="24" max="24" width="4" style="39" customWidth="1"/>
    <col min="25" max="25" width="18.5703125" customWidth="1"/>
    <col min="26" max="26" width="4" style="39" customWidth="1"/>
    <col min="27" max="27" width="18.5703125" customWidth="1"/>
    <col min="28" max="28" width="3.42578125" style="39" customWidth="1"/>
    <col min="29" max="29" width="18.5703125" customWidth="1"/>
    <col min="30" max="57" width="11.42578125" style="39"/>
  </cols>
  <sheetData>
    <row r="1" spans="1:57" s="41" customFormat="1" ht="18" x14ac:dyDescent="0.25">
      <c r="A1" s="264"/>
      <c r="B1" s="265"/>
      <c r="C1" s="277"/>
      <c r="D1" s="277"/>
      <c r="E1" s="277"/>
      <c r="F1" s="278"/>
      <c r="L1" s="279"/>
      <c r="M1" s="279"/>
      <c r="N1" s="279"/>
      <c r="O1" s="280"/>
      <c r="AC1" s="268" t="s">
        <v>393</v>
      </c>
    </row>
    <row r="2" spans="1:57" s="36" customFormat="1" ht="15" x14ac:dyDescent="0.2">
      <c r="A2" s="40"/>
      <c r="B2" s="45"/>
      <c r="C2" s="271" t="s">
        <v>81</v>
      </c>
      <c r="D2" s="271"/>
      <c r="E2" s="271" t="s">
        <v>82</v>
      </c>
      <c r="F2" s="271"/>
      <c r="G2" s="271" t="s">
        <v>83</v>
      </c>
      <c r="H2" s="271"/>
      <c r="I2" s="271" t="s">
        <v>84</v>
      </c>
      <c r="J2" s="271"/>
      <c r="K2" s="271" t="s">
        <v>85</v>
      </c>
      <c r="L2" s="272"/>
      <c r="M2" s="271" t="s">
        <v>86</v>
      </c>
      <c r="N2" s="272"/>
      <c r="O2" s="271" t="s">
        <v>87</v>
      </c>
      <c r="P2" s="46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s="36" customFormat="1" x14ac:dyDescent="0.2">
      <c r="A3" s="40"/>
      <c r="B3" s="45"/>
      <c r="C3" s="47"/>
      <c r="D3" s="47"/>
      <c r="E3" s="47"/>
      <c r="F3" s="47"/>
      <c r="G3" s="47"/>
      <c r="H3" s="44"/>
      <c r="I3" s="47"/>
      <c r="J3" s="44"/>
      <c r="K3" s="47"/>
      <c r="L3" s="46"/>
      <c r="M3" s="47"/>
      <c r="N3" s="46"/>
      <c r="O3" s="47"/>
      <c r="P3" s="46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s="36" customFormat="1" ht="15.75" x14ac:dyDescent="0.25">
      <c r="A4" s="40"/>
      <c r="B4" s="272" t="s">
        <v>130</v>
      </c>
      <c r="C4" s="274" t="s">
        <v>135</v>
      </c>
      <c r="D4" s="275"/>
      <c r="E4" s="274" t="s">
        <v>135</v>
      </c>
      <c r="F4" s="275"/>
      <c r="G4" s="274" t="s">
        <v>133</v>
      </c>
      <c r="H4" s="275"/>
      <c r="I4" s="274" t="s">
        <v>133</v>
      </c>
      <c r="J4" s="275"/>
      <c r="K4" s="274" t="s">
        <v>190</v>
      </c>
      <c r="L4" s="276"/>
      <c r="M4" s="274" t="s">
        <v>191</v>
      </c>
      <c r="N4" s="276"/>
      <c r="O4" s="274" t="s">
        <v>192</v>
      </c>
      <c r="P4" s="46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s="36" customFormat="1" ht="15.75" x14ac:dyDescent="0.25">
      <c r="A5" s="40"/>
      <c r="B5" s="272"/>
      <c r="C5" s="275"/>
      <c r="D5" s="275"/>
      <c r="E5" s="275"/>
      <c r="F5" s="275"/>
      <c r="G5" s="275"/>
      <c r="H5" s="275"/>
      <c r="I5" s="275"/>
      <c r="J5" s="275"/>
      <c r="K5" s="275"/>
      <c r="L5" s="276"/>
      <c r="M5" s="275"/>
      <c r="N5" s="276"/>
      <c r="O5" s="275"/>
      <c r="P5" s="46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s="36" customFormat="1" ht="15.75" x14ac:dyDescent="0.25">
      <c r="A6" s="40"/>
      <c r="B6" s="272" t="s">
        <v>132</v>
      </c>
      <c r="C6" s="274" t="s">
        <v>188</v>
      </c>
      <c r="D6" s="275"/>
      <c r="E6" s="274" t="s">
        <v>189</v>
      </c>
      <c r="F6" s="275"/>
      <c r="G6" s="274" t="s">
        <v>188</v>
      </c>
      <c r="H6" s="275"/>
      <c r="I6" s="274" t="s">
        <v>189</v>
      </c>
      <c r="J6" s="275"/>
      <c r="K6" s="274" t="s">
        <v>188</v>
      </c>
      <c r="L6" s="276"/>
      <c r="M6" s="274" t="s">
        <v>189</v>
      </c>
      <c r="N6" s="276"/>
      <c r="O6" s="274" t="s">
        <v>188</v>
      </c>
      <c r="P6" s="46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s="36" customFormat="1" ht="15.75" x14ac:dyDescent="0.25">
      <c r="A7" s="40"/>
      <c r="B7" s="272"/>
      <c r="C7" s="275"/>
      <c r="D7" s="275"/>
      <c r="E7" s="275"/>
      <c r="F7" s="275"/>
      <c r="G7" s="275"/>
      <c r="H7" s="275"/>
      <c r="I7" s="275"/>
      <c r="J7" s="275"/>
      <c r="K7" s="275"/>
      <c r="L7" s="276"/>
      <c r="M7" s="275"/>
      <c r="N7" s="276"/>
      <c r="O7" s="275"/>
      <c r="P7" s="46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s="36" customFormat="1" ht="15.75" x14ac:dyDescent="0.25">
      <c r="A8" s="40"/>
      <c r="B8" s="272" t="s">
        <v>131</v>
      </c>
      <c r="C8" s="274" t="s">
        <v>134</v>
      </c>
      <c r="D8" s="275"/>
      <c r="E8" s="274" t="s">
        <v>193</v>
      </c>
      <c r="F8" s="275"/>
      <c r="G8" s="274" t="s">
        <v>190</v>
      </c>
      <c r="H8" s="275"/>
      <c r="I8" s="274" t="s">
        <v>192</v>
      </c>
      <c r="J8" s="275"/>
      <c r="K8" s="274" t="s">
        <v>134</v>
      </c>
      <c r="L8" s="276"/>
      <c r="M8" s="274" t="s">
        <v>193</v>
      </c>
      <c r="N8" s="276"/>
      <c r="O8" s="274" t="s">
        <v>133</v>
      </c>
      <c r="P8" s="46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s="36" customFormat="1" x14ac:dyDescent="0.2">
      <c r="A9" s="40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s="39" customFormat="1" x14ac:dyDescent="0.2">
      <c r="A10" s="40"/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</row>
    <row r="11" spans="1:57" s="270" customFormat="1" ht="18" x14ac:dyDescent="0.25">
      <c r="A11" s="261"/>
      <c r="B11" s="261"/>
      <c r="C11" s="268" t="s">
        <v>94</v>
      </c>
      <c r="D11" s="269"/>
      <c r="E11" s="268" t="s">
        <v>95</v>
      </c>
      <c r="F11" s="269"/>
      <c r="G11" s="268" t="s">
        <v>96</v>
      </c>
      <c r="H11" s="269"/>
      <c r="I11" s="268" t="s">
        <v>97</v>
      </c>
      <c r="J11" s="269"/>
      <c r="K11" s="268" t="s">
        <v>98</v>
      </c>
      <c r="L11" s="269"/>
      <c r="M11" s="268" t="s">
        <v>121</v>
      </c>
      <c r="N11" s="269"/>
      <c r="O11" s="268" t="s">
        <v>122</v>
      </c>
      <c r="P11" s="269"/>
      <c r="Q11" s="268" t="s">
        <v>123</v>
      </c>
      <c r="R11" s="269"/>
      <c r="S11" s="268" t="s">
        <v>124</v>
      </c>
      <c r="T11" s="269"/>
      <c r="U11" s="268" t="s">
        <v>125</v>
      </c>
      <c r="V11" s="269"/>
      <c r="W11" s="268" t="s">
        <v>126</v>
      </c>
      <c r="X11" s="269"/>
      <c r="Y11" s="268" t="s">
        <v>127</v>
      </c>
      <c r="AA11" s="268" t="s">
        <v>373</v>
      </c>
      <c r="AC11" s="268" t="s">
        <v>382</v>
      </c>
    </row>
    <row r="12" spans="1:57" s="27" customFormat="1" x14ac:dyDescent="0.2">
      <c r="A12" s="40"/>
      <c r="B12" s="42" t="s">
        <v>195</v>
      </c>
      <c r="C12" s="267" t="s">
        <v>196</v>
      </c>
      <c r="D12" s="41"/>
      <c r="E12" s="267" t="s">
        <v>197</v>
      </c>
      <c r="F12" s="41"/>
      <c r="G12" s="267" t="s">
        <v>198</v>
      </c>
      <c r="H12" s="41"/>
      <c r="I12" s="267" t="s">
        <v>199</v>
      </c>
      <c r="J12" s="41"/>
      <c r="K12" s="267" t="s">
        <v>200</v>
      </c>
      <c r="L12" s="41"/>
      <c r="M12" s="267" t="s">
        <v>201</v>
      </c>
      <c r="N12" s="41"/>
      <c r="O12" s="267" t="s">
        <v>202</v>
      </c>
      <c r="P12" s="41"/>
      <c r="Q12" s="267" t="s">
        <v>389</v>
      </c>
      <c r="R12" s="41"/>
      <c r="S12" s="267" t="s">
        <v>390</v>
      </c>
      <c r="T12" s="41"/>
      <c r="U12" s="267" t="s">
        <v>203</v>
      </c>
      <c r="V12" s="41"/>
      <c r="W12" s="267" t="s">
        <v>391</v>
      </c>
      <c r="X12" s="41"/>
      <c r="Y12" s="267" t="s">
        <v>372</v>
      </c>
      <c r="Z12" s="41"/>
      <c r="AA12" s="267" t="s">
        <v>392</v>
      </c>
      <c r="AB12" s="41"/>
      <c r="AC12" s="267" t="s">
        <v>381</v>
      </c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s="27" customFormat="1" x14ac:dyDescent="0.2">
      <c r="A13" s="40"/>
      <c r="B13" s="42" t="s">
        <v>204</v>
      </c>
      <c r="C13" s="329">
        <v>862</v>
      </c>
      <c r="D13" s="330"/>
      <c r="E13" s="329">
        <v>968</v>
      </c>
      <c r="F13" s="330"/>
      <c r="G13" s="329">
        <v>831</v>
      </c>
      <c r="H13" s="330"/>
      <c r="I13" s="329">
        <v>902</v>
      </c>
      <c r="J13" s="330"/>
      <c r="K13" s="329">
        <v>1033</v>
      </c>
      <c r="L13" s="330"/>
      <c r="M13" s="329">
        <v>817</v>
      </c>
      <c r="N13" s="330"/>
      <c r="O13" s="329">
        <v>791</v>
      </c>
      <c r="P13" s="330"/>
      <c r="Q13" s="329">
        <v>743</v>
      </c>
      <c r="R13" s="330"/>
      <c r="S13" s="329">
        <v>743</v>
      </c>
      <c r="T13" s="330"/>
      <c r="U13" s="329">
        <v>925</v>
      </c>
      <c r="V13" s="330"/>
      <c r="W13" s="329">
        <v>830</v>
      </c>
      <c r="X13" s="330"/>
      <c r="Y13" s="329">
        <v>379</v>
      </c>
      <c r="Z13" s="331"/>
      <c r="AA13" s="329">
        <v>830</v>
      </c>
      <c r="AB13" s="331"/>
      <c r="AC13" s="329">
        <v>876</v>
      </c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s="27" customFormat="1" x14ac:dyDescent="0.2">
      <c r="A14" s="40"/>
      <c r="B14" s="42" t="s">
        <v>205</v>
      </c>
      <c r="C14" s="329">
        <v>42</v>
      </c>
      <c r="D14" s="330"/>
      <c r="E14" s="329">
        <v>38</v>
      </c>
      <c r="F14" s="330"/>
      <c r="G14" s="329">
        <v>35</v>
      </c>
      <c r="H14" s="330"/>
      <c r="I14" s="329">
        <v>41</v>
      </c>
      <c r="J14" s="330"/>
      <c r="K14" s="329">
        <v>52</v>
      </c>
      <c r="L14" s="330"/>
      <c r="M14" s="329">
        <v>29</v>
      </c>
      <c r="N14" s="330"/>
      <c r="O14" s="329">
        <v>29</v>
      </c>
      <c r="P14" s="330"/>
      <c r="Q14" s="329">
        <v>34</v>
      </c>
      <c r="R14" s="330"/>
      <c r="S14" s="329">
        <v>34</v>
      </c>
      <c r="T14" s="330"/>
      <c r="U14" s="329">
        <v>46</v>
      </c>
      <c r="V14" s="330"/>
      <c r="W14" s="329">
        <v>31</v>
      </c>
      <c r="X14" s="330"/>
      <c r="Y14" s="329">
        <v>19</v>
      </c>
      <c r="Z14" s="331"/>
      <c r="AA14" s="329">
        <v>31</v>
      </c>
      <c r="AB14" s="331"/>
      <c r="AC14" s="329">
        <v>35</v>
      </c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s="27" customFormat="1" x14ac:dyDescent="0.2">
      <c r="A15" s="40"/>
      <c r="B15" s="42" t="s">
        <v>206</v>
      </c>
      <c r="C15" s="329">
        <v>29</v>
      </c>
      <c r="D15" s="330"/>
      <c r="E15" s="329">
        <v>35</v>
      </c>
      <c r="F15" s="330"/>
      <c r="G15" s="329">
        <v>32</v>
      </c>
      <c r="H15" s="330"/>
      <c r="I15" s="329">
        <v>32</v>
      </c>
      <c r="J15" s="330"/>
      <c r="K15" s="329">
        <v>18</v>
      </c>
      <c r="L15" s="330"/>
      <c r="M15" s="329">
        <v>22</v>
      </c>
      <c r="N15" s="330"/>
      <c r="O15" s="329">
        <v>13</v>
      </c>
      <c r="P15" s="330"/>
      <c r="Q15" s="329">
        <v>13</v>
      </c>
      <c r="R15" s="330"/>
      <c r="S15" s="329">
        <v>13</v>
      </c>
      <c r="T15" s="330"/>
      <c r="U15" s="329">
        <v>29</v>
      </c>
      <c r="V15" s="330"/>
      <c r="W15" s="329">
        <v>25</v>
      </c>
      <c r="X15" s="330"/>
      <c r="Y15" s="329">
        <v>24</v>
      </c>
      <c r="Z15" s="331"/>
      <c r="AA15" s="329">
        <v>25</v>
      </c>
      <c r="AB15" s="331"/>
      <c r="AC15" s="329">
        <v>34</v>
      </c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s="27" customFormat="1" x14ac:dyDescent="0.2">
      <c r="A16" s="40"/>
      <c r="B16" s="42" t="s">
        <v>207</v>
      </c>
      <c r="C16" s="329">
        <v>125</v>
      </c>
      <c r="D16" s="330"/>
      <c r="E16" s="329">
        <v>151</v>
      </c>
      <c r="F16" s="330"/>
      <c r="G16" s="329">
        <v>121</v>
      </c>
      <c r="H16" s="330"/>
      <c r="I16" s="329">
        <v>118</v>
      </c>
      <c r="J16" s="330"/>
      <c r="K16" s="329">
        <v>166</v>
      </c>
      <c r="L16" s="330"/>
      <c r="M16" s="329">
        <v>136</v>
      </c>
      <c r="N16" s="330"/>
      <c r="O16" s="329">
        <v>152</v>
      </c>
      <c r="P16" s="330"/>
      <c r="Q16" s="329">
        <v>144</v>
      </c>
      <c r="R16" s="330"/>
      <c r="S16" s="329">
        <v>144</v>
      </c>
      <c r="T16" s="330"/>
      <c r="U16" s="329">
        <v>124</v>
      </c>
      <c r="V16" s="330"/>
      <c r="W16" s="329">
        <v>41</v>
      </c>
      <c r="X16" s="330"/>
      <c r="Y16" s="329">
        <v>41</v>
      </c>
      <c r="Z16" s="331"/>
      <c r="AA16" s="329">
        <v>41</v>
      </c>
      <c r="AB16" s="331"/>
      <c r="AC16" s="329">
        <v>41</v>
      </c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s="27" customFormat="1" x14ac:dyDescent="0.2">
      <c r="A17" s="40"/>
      <c r="B17" s="42" t="s">
        <v>208</v>
      </c>
      <c r="C17" s="329">
        <v>26</v>
      </c>
      <c r="D17" s="330"/>
      <c r="E17" s="329">
        <v>22</v>
      </c>
      <c r="F17" s="330"/>
      <c r="G17" s="329">
        <v>28</v>
      </c>
      <c r="H17" s="330"/>
      <c r="I17" s="329">
        <v>12</v>
      </c>
      <c r="J17" s="330"/>
      <c r="K17" s="329">
        <v>37</v>
      </c>
      <c r="L17" s="330"/>
      <c r="M17" s="329">
        <v>28</v>
      </c>
      <c r="N17" s="330"/>
      <c r="O17" s="329">
        <v>37</v>
      </c>
      <c r="P17" s="330"/>
      <c r="Q17" s="329">
        <v>23</v>
      </c>
      <c r="R17" s="330"/>
      <c r="S17" s="329">
        <v>23</v>
      </c>
      <c r="T17" s="330"/>
      <c r="U17" s="329">
        <v>7</v>
      </c>
      <c r="V17" s="330"/>
      <c r="W17" s="329">
        <v>25</v>
      </c>
      <c r="X17" s="330"/>
      <c r="Y17" s="329">
        <v>18</v>
      </c>
      <c r="Z17" s="331"/>
      <c r="AA17" s="329">
        <v>25</v>
      </c>
      <c r="AB17" s="331"/>
      <c r="AC17" s="329">
        <v>22</v>
      </c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s="27" customFormat="1" ht="27" x14ac:dyDescent="0.35">
      <c r="A18" s="40"/>
      <c r="B18" s="273" t="s">
        <v>464</v>
      </c>
      <c r="D18" s="41"/>
      <c r="F18" s="41"/>
      <c r="H18" s="41"/>
      <c r="J18" s="41"/>
      <c r="L18" s="41"/>
      <c r="N18" s="41"/>
      <c r="P18" s="41"/>
      <c r="R18" s="41"/>
      <c r="T18" s="41"/>
      <c r="V18" s="41"/>
      <c r="X18" s="41"/>
      <c r="Z18" s="41"/>
      <c r="AB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">
      <c r="A19" s="40">
        <f>Lebensmittel!C4</f>
        <v>1</v>
      </c>
      <c r="B19" s="42" t="str">
        <f>Lebensmittel!D4</f>
        <v>Karottensaft</v>
      </c>
      <c r="C19" s="192">
        <v>200</v>
      </c>
      <c r="D19" s="193"/>
      <c r="E19" s="192"/>
      <c r="F19" s="193"/>
      <c r="G19" s="192">
        <v>150</v>
      </c>
      <c r="H19" s="193"/>
      <c r="I19" s="192"/>
      <c r="J19" s="193"/>
      <c r="K19" s="192"/>
      <c r="L19" s="193"/>
      <c r="M19" s="192"/>
      <c r="N19" s="193"/>
      <c r="O19" s="192">
        <v>100</v>
      </c>
      <c r="P19" s="193"/>
      <c r="Q19" s="192">
        <v>100</v>
      </c>
      <c r="R19" s="193"/>
      <c r="S19" s="192">
        <v>100</v>
      </c>
      <c r="T19" s="193"/>
      <c r="U19" s="192"/>
      <c r="V19" s="193"/>
      <c r="W19" s="192">
        <v>200</v>
      </c>
      <c r="X19" s="193"/>
      <c r="Y19" s="192"/>
      <c r="AA19" s="192">
        <v>200</v>
      </c>
      <c r="AC19" s="192"/>
    </row>
    <row r="20" spans="1:57" x14ac:dyDescent="0.2">
      <c r="A20" s="40">
        <f>Lebensmittel!C5</f>
        <v>2</v>
      </c>
      <c r="B20" s="42" t="str">
        <f>Lebensmittel!D5</f>
        <v>Tomatensaft</v>
      </c>
      <c r="C20" s="192"/>
      <c r="D20" s="193"/>
      <c r="E20" s="192"/>
      <c r="F20" s="193"/>
      <c r="G20" s="192"/>
      <c r="H20" s="193"/>
      <c r="I20" s="192">
        <v>150</v>
      </c>
      <c r="J20" s="193"/>
      <c r="K20" s="192">
        <v>200</v>
      </c>
      <c r="L20" s="193"/>
      <c r="M20" s="192"/>
      <c r="N20" s="193"/>
      <c r="O20" s="192"/>
      <c r="P20" s="193"/>
      <c r="Q20" s="192"/>
      <c r="R20" s="193"/>
      <c r="S20" s="192"/>
      <c r="T20" s="193"/>
      <c r="U20" s="192"/>
      <c r="V20" s="193"/>
      <c r="W20" s="192"/>
      <c r="X20" s="193"/>
      <c r="Y20" s="192"/>
      <c r="AA20" s="192"/>
      <c r="AC20" s="192"/>
    </row>
    <row r="21" spans="1:57" x14ac:dyDescent="0.2">
      <c r="A21" s="40">
        <f>Lebensmittel!C6</f>
        <v>3</v>
      </c>
      <c r="B21" s="42" t="str">
        <f>Lebensmittel!D6</f>
        <v>Haferflocken</v>
      </c>
      <c r="C21" s="192"/>
      <c r="D21" s="193"/>
      <c r="E21" s="192">
        <v>100</v>
      </c>
      <c r="F21" s="193"/>
      <c r="G21" s="192">
        <v>110</v>
      </c>
      <c r="H21" s="193"/>
      <c r="I21" s="192"/>
      <c r="J21" s="193"/>
      <c r="K21" s="192"/>
      <c r="L21" s="193"/>
      <c r="M21" s="192">
        <v>125</v>
      </c>
      <c r="N21" s="193"/>
      <c r="O21" s="192">
        <v>125</v>
      </c>
      <c r="P21" s="193"/>
      <c r="Q21" s="192">
        <v>100</v>
      </c>
      <c r="R21" s="193"/>
      <c r="S21" s="192">
        <v>100</v>
      </c>
      <c r="T21" s="193"/>
      <c r="U21" s="192"/>
      <c r="V21" s="193"/>
      <c r="W21" s="192"/>
      <c r="X21" s="193"/>
      <c r="Y21" s="192"/>
      <c r="AA21" s="192"/>
      <c r="AC21" s="192"/>
    </row>
    <row r="22" spans="1:57" x14ac:dyDescent="0.2">
      <c r="A22" s="40">
        <f>Lebensmittel!C7</f>
        <v>4</v>
      </c>
      <c r="B22" s="42" t="str">
        <f>Lebensmittel!D7</f>
        <v>Kichererbsen (gekocht , aus dem Glas)</v>
      </c>
      <c r="C22" s="192"/>
      <c r="D22" s="193"/>
      <c r="E22" s="192">
        <v>220</v>
      </c>
      <c r="F22" s="193"/>
      <c r="G22" s="192"/>
      <c r="H22" s="193"/>
      <c r="I22" s="192"/>
      <c r="J22" s="193"/>
      <c r="K22" s="192"/>
      <c r="L22" s="193"/>
      <c r="M22" s="192">
        <v>110</v>
      </c>
      <c r="N22" s="193"/>
      <c r="O22" s="192">
        <v>110</v>
      </c>
      <c r="P22" s="193"/>
      <c r="Q22" s="192">
        <v>220</v>
      </c>
      <c r="R22" s="193"/>
      <c r="S22" s="192">
        <v>220</v>
      </c>
      <c r="T22" s="193"/>
      <c r="U22" s="192"/>
      <c r="V22" s="193"/>
      <c r="W22" s="192"/>
      <c r="X22" s="193"/>
      <c r="Y22" s="192"/>
      <c r="AA22" s="192"/>
      <c r="AC22" s="192"/>
    </row>
    <row r="23" spans="1:57" x14ac:dyDescent="0.2">
      <c r="A23" s="40">
        <f>Lebensmittel!C8</f>
        <v>5</v>
      </c>
      <c r="B23" s="42" t="str">
        <f>Lebensmittel!D8</f>
        <v>TK Erbsen (gekocht)</v>
      </c>
      <c r="C23" s="192"/>
      <c r="D23" s="193"/>
      <c r="E23" s="192"/>
      <c r="F23" s="193"/>
      <c r="G23" s="192"/>
      <c r="H23" s="193"/>
      <c r="I23" s="192"/>
      <c r="J23" s="193"/>
      <c r="K23" s="192">
        <v>450</v>
      </c>
      <c r="L23" s="193"/>
      <c r="M23" s="192"/>
      <c r="N23" s="193"/>
      <c r="O23" s="192"/>
      <c r="P23" s="193"/>
      <c r="Q23" s="192"/>
      <c r="R23" s="193"/>
      <c r="S23" s="192"/>
      <c r="T23" s="193"/>
      <c r="U23" s="192"/>
      <c r="V23" s="193"/>
      <c r="W23" s="192"/>
      <c r="X23" s="193"/>
      <c r="Y23" s="192"/>
      <c r="AA23" s="192"/>
      <c r="AC23" s="192"/>
    </row>
    <row r="24" spans="1:57" x14ac:dyDescent="0.2">
      <c r="A24" s="40">
        <f>Lebensmittel!C9</f>
        <v>6</v>
      </c>
      <c r="B24" s="42" t="str">
        <f>Lebensmittel!D9</f>
        <v>normale Nudeln (ungekocht)</v>
      </c>
      <c r="C24" s="192"/>
      <c r="D24" s="193"/>
      <c r="E24" s="192"/>
      <c r="F24" s="193"/>
      <c r="G24" s="192"/>
      <c r="H24" s="193"/>
      <c r="I24" s="192"/>
      <c r="J24" s="193"/>
      <c r="K24" s="192">
        <v>120</v>
      </c>
      <c r="L24" s="193"/>
      <c r="M24" s="192"/>
      <c r="N24" s="193"/>
      <c r="O24" s="192"/>
      <c r="P24" s="193"/>
      <c r="Q24" s="192"/>
      <c r="R24" s="193"/>
      <c r="S24" s="192"/>
      <c r="T24" s="193"/>
      <c r="U24" s="192"/>
      <c r="V24" s="193"/>
      <c r="W24" s="192"/>
      <c r="X24" s="193"/>
      <c r="Y24" s="192"/>
      <c r="AA24" s="192"/>
      <c r="AC24" s="192"/>
    </row>
    <row r="25" spans="1:57" x14ac:dyDescent="0.2">
      <c r="A25" s="40">
        <f>Lebensmittel!C10</f>
        <v>7</v>
      </c>
      <c r="B25" s="42" t="str">
        <f>Lebensmittel!D10</f>
        <v>Blumenkohl</v>
      </c>
      <c r="C25" s="192">
        <v>450</v>
      </c>
      <c r="D25" s="193"/>
      <c r="E25" s="192"/>
      <c r="F25" s="193"/>
      <c r="G25" s="192"/>
      <c r="H25" s="193"/>
      <c r="I25" s="192"/>
      <c r="J25" s="193"/>
      <c r="K25" s="192"/>
      <c r="L25" s="193"/>
      <c r="M25" s="192"/>
      <c r="N25" s="193"/>
      <c r="O25" s="192"/>
      <c r="P25" s="193"/>
      <c r="Q25" s="192"/>
      <c r="R25" s="193"/>
      <c r="S25" s="192"/>
      <c r="T25" s="193"/>
      <c r="U25" s="192"/>
      <c r="V25" s="193"/>
      <c r="W25" s="192">
        <v>450</v>
      </c>
      <c r="X25" s="193"/>
      <c r="Y25" s="192"/>
      <c r="AA25" s="192">
        <v>450</v>
      </c>
      <c r="AC25" s="192"/>
    </row>
    <row r="26" spans="1:57" x14ac:dyDescent="0.2">
      <c r="A26" s="40">
        <f>Lebensmittel!C11</f>
        <v>8</v>
      </c>
      <c r="B26" s="42" t="str">
        <f>Lebensmittel!D11</f>
        <v>Vollkornnudeln (ungekocht)</v>
      </c>
      <c r="C26" s="192"/>
      <c r="D26" s="193"/>
      <c r="E26" s="192"/>
      <c r="F26" s="193"/>
      <c r="G26" s="192"/>
      <c r="H26" s="193"/>
      <c r="I26" s="192">
        <v>150</v>
      </c>
      <c r="J26" s="193"/>
      <c r="K26" s="192"/>
      <c r="L26" s="193"/>
      <c r="M26" s="192"/>
      <c r="N26" s="193"/>
      <c r="O26" s="192"/>
      <c r="P26" s="193"/>
      <c r="Q26" s="192"/>
      <c r="R26" s="193"/>
      <c r="S26" s="192"/>
      <c r="T26" s="193"/>
      <c r="U26" s="192">
        <v>150</v>
      </c>
      <c r="V26" s="193"/>
      <c r="W26" s="192"/>
      <c r="X26" s="193"/>
      <c r="Y26" s="192"/>
      <c r="AA26" s="192"/>
      <c r="AC26" s="192"/>
    </row>
    <row r="27" spans="1:57" x14ac:dyDescent="0.2">
      <c r="A27" s="40">
        <f>Lebensmittel!C12</f>
        <v>9</v>
      </c>
      <c r="B27" s="42" t="str">
        <f>Lebensmittel!D12</f>
        <v>Kürbiskerne</v>
      </c>
      <c r="C27" s="192"/>
      <c r="D27" s="193"/>
      <c r="E27" s="192"/>
      <c r="F27" s="193"/>
      <c r="G27" s="192">
        <v>50</v>
      </c>
      <c r="H27" s="193"/>
      <c r="I27" s="192">
        <v>50</v>
      </c>
      <c r="J27" s="193"/>
      <c r="K27" s="192"/>
      <c r="L27" s="193"/>
      <c r="M27" s="192"/>
      <c r="N27" s="193"/>
      <c r="O27" s="192"/>
      <c r="P27" s="193"/>
      <c r="Q27" s="192"/>
      <c r="R27" s="193"/>
      <c r="S27" s="192"/>
      <c r="T27" s="193"/>
      <c r="U27" s="192">
        <v>50</v>
      </c>
      <c r="V27" s="193"/>
      <c r="W27" s="192"/>
      <c r="X27" s="193"/>
      <c r="Y27" s="192">
        <v>50</v>
      </c>
      <c r="AA27" s="192"/>
      <c r="AC27" s="192">
        <v>50</v>
      </c>
    </row>
    <row r="28" spans="1:57" x14ac:dyDescent="0.2">
      <c r="A28" s="40">
        <f>Lebensmittel!C13</f>
        <v>10</v>
      </c>
      <c r="B28" s="42" t="str">
        <f>Lebensmittel!D13</f>
        <v>Spinat</v>
      </c>
      <c r="C28" s="192"/>
      <c r="D28" s="193"/>
      <c r="E28" s="192"/>
      <c r="F28" s="193"/>
      <c r="G28" s="192"/>
      <c r="H28" s="193"/>
      <c r="I28" s="192"/>
      <c r="J28" s="193"/>
      <c r="K28" s="192"/>
      <c r="L28" s="193"/>
      <c r="M28" s="192"/>
      <c r="N28" s="193"/>
      <c r="O28" s="192"/>
      <c r="P28" s="193"/>
      <c r="Q28" s="192"/>
      <c r="R28" s="193"/>
      <c r="S28" s="192"/>
      <c r="T28" s="193"/>
      <c r="U28" s="192">
        <v>450</v>
      </c>
      <c r="V28" s="193"/>
      <c r="W28" s="192"/>
      <c r="X28" s="193"/>
      <c r="Y28" s="192"/>
      <c r="AA28" s="192"/>
      <c r="AC28" s="192"/>
    </row>
    <row r="29" spans="1:57" x14ac:dyDescent="0.2">
      <c r="A29" s="40">
        <f>Lebensmittel!C14</f>
        <v>11</v>
      </c>
      <c r="B29" s="42" t="str">
        <f>Lebensmittel!D14</f>
        <v>Cous Cous aus Kichererbsen</v>
      </c>
      <c r="C29" s="192">
        <v>140</v>
      </c>
      <c r="D29" s="193"/>
      <c r="E29" s="192"/>
      <c r="F29" s="193"/>
      <c r="G29" s="192"/>
      <c r="H29" s="193"/>
      <c r="I29" s="192"/>
      <c r="J29" s="193"/>
      <c r="K29" s="192"/>
      <c r="L29" s="193"/>
      <c r="M29" s="192"/>
      <c r="N29" s="193"/>
      <c r="O29" s="192"/>
      <c r="P29" s="193"/>
      <c r="Q29" s="192"/>
      <c r="R29" s="193"/>
      <c r="S29" s="192"/>
      <c r="T29" s="193"/>
      <c r="U29" s="192"/>
      <c r="V29" s="193"/>
      <c r="W29" s="192"/>
      <c r="X29" s="193"/>
      <c r="Y29" s="192"/>
      <c r="AA29" s="192"/>
      <c r="AC29" s="192"/>
    </row>
    <row r="30" spans="1:57" x14ac:dyDescent="0.2">
      <c r="A30" s="40">
        <f>Lebensmittel!C15</f>
        <v>12</v>
      </c>
      <c r="B30" s="42" t="str">
        <f>Lebensmittel!D15</f>
        <v>erdbeeren</v>
      </c>
      <c r="C30" s="192"/>
      <c r="D30" s="193"/>
      <c r="E30" s="192"/>
      <c r="F30" s="193"/>
      <c r="G30" s="192"/>
      <c r="H30" s="193"/>
      <c r="I30" s="192"/>
      <c r="J30" s="193"/>
      <c r="K30" s="192"/>
      <c r="L30" s="193"/>
      <c r="M30" s="192"/>
      <c r="N30" s="193"/>
      <c r="O30" s="192">
        <v>300</v>
      </c>
      <c r="P30" s="193"/>
      <c r="Q30" s="192"/>
      <c r="R30" s="193"/>
      <c r="S30" s="192"/>
      <c r="T30" s="193"/>
      <c r="U30" s="192"/>
      <c r="V30" s="193"/>
      <c r="W30" s="192"/>
      <c r="X30" s="193"/>
      <c r="Y30" s="192"/>
      <c r="AA30" s="192"/>
      <c r="AC30" s="192"/>
    </row>
    <row r="31" spans="1:57" x14ac:dyDescent="0.2">
      <c r="A31" s="40">
        <f>Lebensmittel!C16</f>
        <v>13</v>
      </c>
      <c r="B31" s="42" t="str">
        <f>Lebensmittel!D16</f>
        <v>Senf</v>
      </c>
      <c r="C31" s="192"/>
      <c r="D31" s="193"/>
      <c r="E31" s="192"/>
      <c r="F31" s="193"/>
      <c r="G31" s="192"/>
      <c r="H31" s="193"/>
      <c r="I31" s="192">
        <v>50</v>
      </c>
      <c r="J31" s="193"/>
      <c r="K31" s="192">
        <v>50</v>
      </c>
      <c r="L31" s="193"/>
      <c r="M31" s="192"/>
      <c r="N31" s="193"/>
      <c r="O31" s="192"/>
      <c r="P31" s="193"/>
      <c r="Q31" s="192"/>
      <c r="R31" s="193"/>
      <c r="S31" s="192"/>
      <c r="T31" s="193"/>
      <c r="U31" s="192"/>
      <c r="V31" s="193"/>
      <c r="W31" s="192"/>
      <c r="X31" s="193"/>
      <c r="Y31" s="192"/>
      <c r="AA31" s="192"/>
      <c r="AC31" s="192"/>
    </row>
    <row r="32" spans="1:57" x14ac:dyDescent="0.2">
      <c r="A32" s="40">
        <f>Lebensmittel!C17</f>
        <v>14</v>
      </c>
      <c r="B32" s="42" t="str">
        <f>Lebensmittel!D17</f>
        <v>Rapsöl</v>
      </c>
      <c r="C32" s="192">
        <v>20</v>
      </c>
      <c r="D32" s="193"/>
      <c r="E32" s="192">
        <v>20</v>
      </c>
      <c r="F32" s="193"/>
      <c r="G32" s="192"/>
      <c r="H32" s="193"/>
      <c r="I32" s="192"/>
      <c r="J32" s="193"/>
      <c r="K32" s="192">
        <v>10</v>
      </c>
      <c r="L32" s="193"/>
      <c r="M32" s="192">
        <v>10</v>
      </c>
      <c r="N32" s="193"/>
      <c r="O32" s="192"/>
      <c r="P32" s="193"/>
      <c r="Q32" s="192"/>
      <c r="R32" s="193"/>
      <c r="S32" s="192"/>
      <c r="T32" s="193"/>
      <c r="U32" s="192"/>
      <c r="V32" s="193"/>
      <c r="W32" s="192">
        <v>20</v>
      </c>
      <c r="X32" s="193"/>
      <c r="Y32" s="192"/>
      <c r="AA32" s="192">
        <v>20</v>
      </c>
      <c r="AC32" s="192"/>
    </row>
    <row r="33" spans="1:29" x14ac:dyDescent="0.2">
      <c r="A33" s="40">
        <f>Lebensmittel!C18</f>
        <v>15</v>
      </c>
      <c r="B33" s="42" t="str">
        <f>Lebensmittel!D18</f>
        <v>Olivenöl</v>
      </c>
      <c r="C33" s="192"/>
      <c r="D33" s="193"/>
      <c r="E33" s="192"/>
      <c r="F33" s="193"/>
      <c r="G33" s="192"/>
      <c r="H33" s="193"/>
      <c r="I33" s="192"/>
      <c r="J33" s="193"/>
      <c r="K33" s="192"/>
      <c r="L33" s="193"/>
      <c r="M33" s="192"/>
      <c r="N33" s="193"/>
      <c r="O33" s="192"/>
      <c r="P33" s="193"/>
      <c r="Q33" s="192"/>
      <c r="R33" s="193"/>
      <c r="S33" s="192"/>
      <c r="T33" s="193"/>
      <c r="U33" s="192"/>
      <c r="V33" s="193"/>
      <c r="W33" s="192"/>
      <c r="X33" s="193"/>
      <c r="Y33" s="192"/>
      <c r="AA33" s="192"/>
      <c r="AC33" s="192"/>
    </row>
    <row r="34" spans="1:29" x14ac:dyDescent="0.2">
      <c r="A34" s="40">
        <f>Lebensmittel!C19</f>
        <v>16</v>
      </c>
      <c r="B34" s="42" t="str">
        <f>Lebensmittel!D19</f>
        <v>Zucker</v>
      </c>
      <c r="C34" s="192"/>
      <c r="D34" s="193"/>
      <c r="E34" s="192">
        <v>20</v>
      </c>
      <c r="F34" s="193"/>
      <c r="G34" s="192"/>
      <c r="H34" s="193"/>
      <c r="I34" s="192"/>
      <c r="J34" s="193"/>
      <c r="K34" s="192"/>
      <c r="L34" s="193"/>
      <c r="M34" s="192"/>
      <c r="N34" s="193"/>
      <c r="O34" s="192">
        <v>15</v>
      </c>
      <c r="P34" s="193"/>
      <c r="Q34" s="192">
        <v>15</v>
      </c>
      <c r="R34" s="193"/>
      <c r="S34" s="192">
        <v>15</v>
      </c>
      <c r="T34" s="193"/>
      <c r="U34" s="192"/>
      <c r="V34" s="193"/>
      <c r="W34" s="192"/>
      <c r="X34" s="193"/>
      <c r="Y34" s="192"/>
      <c r="AA34" s="192"/>
      <c r="AC34" s="192"/>
    </row>
    <row r="35" spans="1:29" x14ac:dyDescent="0.2">
      <c r="A35" s="40">
        <f>Lebensmittel!C20</f>
        <v>17</v>
      </c>
      <c r="B35" s="42" t="str">
        <f>Lebensmittel!D20</f>
        <v>Kakao Pulver</v>
      </c>
      <c r="C35" s="192"/>
      <c r="D35" s="193"/>
      <c r="E35" s="192">
        <v>20</v>
      </c>
      <c r="F35" s="193"/>
      <c r="G35" s="192"/>
      <c r="H35" s="193"/>
      <c r="I35" s="192"/>
      <c r="J35" s="193"/>
      <c r="K35" s="192"/>
      <c r="L35" s="193"/>
      <c r="M35" s="192"/>
      <c r="N35" s="193"/>
      <c r="O35" s="192"/>
      <c r="P35" s="193"/>
      <c r="Q35" s="192"/>
      <c r="R35" s="193"/>
      <c r="S35" s="192"/>
      <c r="T35" s="193"/>
      <c r="U35" s="192"/>
      <c r="V35" s="193"/>
      <c r="W35" s="192"/>
      <c r="X35" s="193"/>
      <c r="Y35" s="192"/>
      <c r="AA35" s="192"/>
      <c r="AC35" s="192"/>
    </row>
    <row r="36" spans="1:29" x14ac:dyDescent="0.2">
      <c r="A36" s="40">
        <f>Lebensmittel!C21</f>
        <v>18</v>
      </c>
      <c r="B36" s="42" t="str">
        <f>Lebensmittel!D21</f>
        <v>Orangensaft</v>
      </c>
      <c r="C36" s="192"/>
      <c r="D36" s="193"/>
      <c r="E36" s="192"/>
      <c r="F36" s="193"/>
      <c r="G36" s="192"/>
      <c r="H36" s="193"/>
      <c r="I36" s="192"/>
      <c r="J36" s="193"/>
      <c r="K36" s="192"/>
      <c r="L36" s="193"/>
      <c r="M36" s="192">
        <v>300</v>
      </c>
      <c r="N36" s="193"/>
      <c r="O36" s="192"/>
      <c r="P36" s="193"/>
      <c r="Q36" s="192"/>
      <c r="R36" s="193"/>
      <c r="S36" s="192"/>
      <c r="T36" s="193"/>
      <c r="U36" s="192"/>
      <c r="V36" s="193"/>
      <c r="W36" s="192"/>
      <c r="X36" s="193"/>
      <c r="Y36" s="192"/>
      <c r="AA36" s="192"/>
      <c r="AC36" s="192"/>
    </row>
    <row r="37" spans="1:29" x14ac:dyDescent="0.2">
      <c r="A37" s="40">
        <f>Lebensmittel!C22</f>
        <v>19</v>
      </c>
      <c r="B37" s="42" t="str">
        <f>Lebensmittel!D22</f>
        <v>Apfelmus (ohne Zuckerzusatz)</v>
      </c>
      <c r="C37" s="192"/>
      <c r="D37" s="193"/>
      <c r="E37" s="192"/>
      <c r="F37" s="193"/>
      <c r="G37" s="192">
        <v>200</v>
      </c>
      <c r="H37" s="193"/>
      <c r="I37" s="192"/>
      <c r="J37" s="193"/>
      <c r="K37" s="192"/>
      <c r="L37" s="193"/>
      <c r="M37" s="192"/>
      <c r="N37" s="193"/>
      <c r="O37" s="192"/>
      <c r="P37" s="193"/>
      <c r="Q37" s="192"/>
      <c r="R37" s="193"/>
      <c r="S37" s="192"/>
      <c r="T37" s="193"/>
      <c r="U37" s="192"/>
      <c r="V37" s="193"/>
      <c r="W37" s="192"/>
      <c r="X37" s="193"/>
      <c r="Y37" s="192">
        <v>200</v>
      </c>
      <c r="AA37" s="192"/>
      <c r="AC37" s="192">
        <v>200</v>
      </c>
    </row>
    <row r="38" spans="1:29" x14ac:dyDescent="0.2">
      <c r="A38" s="40">
        <f>Lebensmittel!C23</f>
        <v>20</v>
      </c>
      <c r="B38" s="42" t="str">
        <f>Lebensmittel!D23</f>
        <v>Apfel</v>
      </c>
      <c r="C38" s="192"/>
      <c r="D38" s="193"/>
      <c r="E38" s="192"/>
      <c r="F38" s="193"/>
      <c r="G38" s="192"/>
      <c r="H38" s="193"/>
      <c r="I38" s="192"/>
      <c r="J38" s="193"/>
      <c r="K38" s="192"/>
      <c r="L38" s="193"/>
      <c r="M38" s="192"/>
      <c r="N38" s="193"/>
      <c r="O38" s="192"/>
      <c r="P38" s="193"/>
      <c r="Q38" s="192"/>
      <c r="R38" s="193"/>
      <c r="S38" s="192"/>
      <c r="T38" s="193"/>
      <c r="U38" s="192"/>
      <c r="V38" s="193"/>
      <c r="W38" s="192"/>
      <c r="X38" s="193"/>
      <c r="Y38" s="192"/>
      <c r="AA38" s="192"/>
      <c r="AC38" s="192"/>
    </row>
    <row r="39" spans="1:29" x14ac:dyDescent="0.2">
      <c r="A39" s="40">
        <f>Lebensmittel!C24</f>
        <v>21</v>
      </c>
      <c r="B39" s="42" t="str">
        <f>Lebensmittel!D24</f>
        <v>Wasser</v>
      </c>
      <c r="C39" s="192">
        <v>260</v>
      </c>
      <c r="D39" s="193"/>
      <c r="E39" s="192">
        <v>200</v>
      </c>
      <c r="F39" s="193"/>
      <c r="G39" s="192">
        <v>100</v>
      </c>
      <c r="H39" s="193"/>
      <c r="I39" s="192"/>
      <c r="J39" s="193"/>
      <c r="K39" s="192"/>
      <c r="L39" s="193"/>
      <c r="M39" s="192"/>
      <c r="N39" s="193"/>
      <c r="O39" s="192">
        <v>150</v>
      </c>
      <c r="P39" s="193"/>
      <c r="Q39" s="192">
        <v>100</v>
      </c>
      <c r="R39" s="193"/>
      <c r="S39" s="192">
        <v>100</v>
      </c>
      <c r="T39" s="193"/>
      <c r="U39" s="192"/>
      <c r="V39" s="193"/>
      <c r="W39" s="192">
        <v>260</v>
      </c>
      <c r="X39" s="193"/>
      <c r="Y39" s="192"/>
      <c r="AA39" s="192">
        <v>260</v>
      </c>
      <c r="AC39" s="192"/>
    </row>
    <row r="40" spans="1:29" x14ac:dyDescent="0.2">
      <c r="A40" s="40">
        <f>Lebensmittel!C25</f>
        <v>22</v>
      </c>
      <c r="B40" s="42" t="str">
        <f>Lebensmittel!D25</f>
        <v>Erdbeermarmelade</v>
      </c>
      <c r="C40" s="192"/>
      <c r="D40" s="193"/>
      <c r="E40" s="192"/>
      <c r="F40" s="193"/>
      <c r="G40" s="192"/>
      <c r="H40" s="193"/>
      <c r="I40" s="192"/>
      <c r="J40" s="193"/>
      <c r="K40" s="192"/>
      <c r="L40" s="193"/>
      <c r="M40" s="192"/>
      <c r="N40" s="193"/>
      <c r="O40" s="192"/>
      <c r="P40" s="193"/>
      <c r="Q40" s="192"/>
      <c r="R40" s="193"/>
      <c r="S40" s="192"/>
      <c r="T40" s="193"/>
      <c r="U40" s="192"/>
      <c r="V40" s="193"/>
      <c r="W40" s="192"/>
      <c r="X40" s="193"/>
      <c r="Y40" s="192"/>
      <c r="AA40" s="192"/>
      <c r="AC40" s="192"/>
    </row>
    <row r="41" spans="1:29" x14ac:dyDescent="0.2">
      <c r="A41" s="40">
        <f>Lebensmittel!C26</f>
        <v>23</v>
      </c>
      <c r="B41" s="42" t="str">
        <f>Lebensmittel!D26</f>
        <v>Dinkel Waffeln</v>
      </c>
      <c r="C41" s="192"/>
      <c r="D41" s="193"/>
      <c r="E41" s="192"/>
      <c r="F41" s="193"/>
      <c r="G41" s="192"/>
      <c r="H41" s="193"/>
      <c r="I41" s="192"/>
      <c r="J41" s="193"/>
      <c r="K41" s="192"/>
      <c r="L41" s="193"/>
      <c r="M41" s="192"/>
      <c r="N41" s="193"/>
      <c r="O41" s="192"/>
      <c r="P41" s="193"/>
      <c r="Q41" s="192"/>
      <c r="R41" s="193"/>
      <c r="S41" s="192"/>
      <c r="T41" s="193"/>
      <c r="U41" s="192"/>
      <c r="V41" s="193"/>
      <c r="W41" s="192"/>
      <c r="X41" s="193"/>
      <c r="Y41" s="192">
        <v>61</v>
      </c>
      <c r="AA41" s="192"/>
      <c r="AC41" s="192"/>
    </row>
    <row r="42" spans="1:29" x14ac:dyDescent="0.2">
      <c r="A42" s="40">
        <f>Lebensmittel!C27</f>
        <v>24</v>
      </c>
      <c r="B42" s="42" t="str">
        <f>Lebensmittel!D27</f>
        <v>Vollkorn-Toast</v>
      </c>
      <c r="C42" s="192"/>
      <c r="D42" s="193"/>
      <c r="E42" s="192"/>
      <c r="F42" s="193"/>
      <c r="G42" s="192"/>
      <c r="H42" s="193"/>
      <c r="I42" s="192"/>
      <c r="J42" s="193"/>
      <c r="K42" s="192"/>
      <c r="L42" s="193"/>
      <c r="M42" s="192"/>
      <c r="N42" s="193"/>
      <c r="O42" s="192"/>
      <c r="P42" s="193"/>
      <c r="Q42" s="192"/>
      <c r="R42" s="193"/>
      <c r="S42" s="192"/>
      <c r="T42" s="193"/>
      <c r="U42" s="192"/>
      <c r="V42" s="193"/>
      <c r="W42" s="192"/>
      <c r="X42" s="193"/>
      <c r="Y42" s="192"/>
      <c r="AA42" s="192"/>
      <c r="AC42" s="192">
        <v>200</v>
      </c>
    </row>
    <row r="43" spans="1:29" x14ac:dyDescent="0.2">
      <c r="A43" s="40">
        <f>Lebensmittel!C28</f>
        <v>25</v>
      </c>
      <c r="B43" s="42" t="str">
        <f>Lebensmittel!D28</f>
        <v>Vollkorn-Wraps</v>
      </c>
      <c r="C43" s="192"/>
      <c r="D43" s="193"/>
      <c r="E43" s="192"/>
      <c r="F43" s="193"/>
      <c r="G43" s="192"/>
      <c r="H43" s="193"/>
      <c r="I43" s="192"/>
      <c r="J43" s="193"/>
      <c r="K43" s="192"/>
      <c r="L43" s="193"/>
      <c r="M43" s="192"/>
      <c r="N43" s="193"/>
      <c r="O43" s="192"/>
      <c r="P43" s="193"/>
      <c r="Q43" s="192"/>
      <c r="R43" s="193"/>
      <c r="S43" s="192"/>
      <c r="T43" s="193"/>
      <c r="U43" s="192"/>
      <c r="V43" s="193"/>
      <c r="W43" s="192"/>
      <c r="X43" s="193"/>
      <c r="Y43" s="192"/>
      <c r="AA43" s="192"/>
      <c r="AC43" s="192"/>
    </row>
    <row r="44" spans="1:29" x14ac:dyDescent="0.2">
      <c r="A44" s="40">
        <f>Lebensmittel!C29</f>
        <v>26</v>
      </c>
      <c r="B44" s="42" t="str">
        <f>Lebensmittel!D29</f>
        <v>Brokkoli</v>
      </c>
      <c r="C44" s="192"/>
      <c r="D44" s="193"/>
      <c r="E44" s="192"/>
      <c r="F44" s="193"/>
      <c r="G44" s="192"/>
      <c r="H44" s="193"/>
      <c r="I44" s="192"/>
      <c r="J44" s="193"/>
      <c r="K44" s="192"/>
      <c r="L44" s="193"/>
      <c r="M44" s="192"/>
      <c r="N44" s="193"/>
      <c r="O44" s="192"/>
      <c r="P44" s="193"/>
      <c r="Q44" s="192"/>
      <c r="R44" s="193"/>
      <c r="S44" s="192"/>
      <c r="T44" s="193"/>
      <c r="U44" s="192"/>
      <c r="V44" s="193"/>
      <c r="W44" s="192"/>
      <c r="X44" s="193"/>
      <c r="Y44" s="192"/>
      <c r="AA44" s="192"/>
      <c r="AC44" s="192"/>
    </row>
    <row r="45" spans="1:29" x14ac:dyDescent="0.2">
      <c r="A45" s="40">
        <f>Lebensmittel!C30</f>
        <v>27</v>
      </c>
      <c r="B45" s="42" t="str">
        <f>Lebensmittel!D30</f>
        <v>Kaisergemüse</v>
      </c>
      <c r="C45" s="192"/>
      <c r="D45" s="193"/>
      <c r="E45" s="192"/>
      <c r="F45" s="193"/>
      <c r="G45" s="192"/>
      <c r="H45" s="193"/>
      <c r="I45" s="192"/>
      <c r="J45" s="193"/>
      <c r="K45" s="192"/>
      <c r="L45" s="193"/>
      <c r="M45" s="192"/>
      <c r="N45" s="193"/>
      <c r="O45" s="192"/>
      <c r="P45" s="193"/>
      <c r="Q45" s="192"/>
      <c r="R45" s="193"/>
      <c r="S45" s="192"/>
      <c r="T45" s="193"/>
      <c r="U45" s="192"/>
      <c r="V45" s="193"/>
      <c r="W45" s="192"/>
      <c r="X45" s="193"/>
      <c r="Y45" s="192"/>
      <c r="AA45" s="192"/>
      <c r="AC45" s="192"/>
    </row>
    <row r="46" spans="1:29" x14ac:dyDescent="0.2">
      <c r="A46" s="40">
        <f>Lebensmittel!C31</f>
        <v>28</v>
      </c>
      <c r="B46" s="42" t="str">
        <f>Lebensmittel!D31</f>
        <v>Suppengemüse</v>
      </c>
      <c r="C46" s="192"/>
      <c r="D46" s="193"/>
      <c r="E46" s="192"/>
      <c r="F46" s="193"/>
      <c r="G46" s="192"/>
      <c r="H46" s="193"/>
      <c r="I46" s="192"/>
      <c r="J46" s="193"/>
      <c r="K46" s="192"/>
      <c r="L46" s="193"/>
      <c r="M46" s="192"/>
      <c r="N46" s="193"/>
      <c r="O46" s="192"/>
      <c r="P46" s="193"/>
      <c r="Q46" s="192"/>
      <c r="R46" s="193"/>
      <c r="S46" s="192"/>
      <c r="T46" s="193"/>
      <c r="U46" s="192"/>
      <c r="V46" s="193"/>
      <c r="W46" s="192"/>
      <c r="X46" s="193"/>
      <c r="Y46" s="192"/>
      <c r="AA46" s="192"/>
      <c r="AC46" s="192"/>
    </row>
    <row r="47" spans="1:29" x14ac:dyDescent="0.2">
      <c r="A47" s="40">
        <f>Lebensmittel!C32</f>
        <v>29</v>
      </c>
      <c r="B47" s="42" t="str">
        <f>Lebensmittel!D32</f>
        <v>Dinkel Cous Cous (Vollkorn)</v>
      </c>
      <c r="C47" s="192"/>
      <c r="D47" s="193"/>
      <c r="E47" s="192"/>
      <c r="F47" s="193"/>
      <c r="G47" s="192"/>
      <c r="H47" s="193"/>
      <c r="I47" s="192"/>
      <c r="J47" s="193"/>
      <c r="K47" s="192"/>
      <c r="L47" s="193"/>
      <c r="M47" s="192"/>
      <c r="N47" s="193"/>
      <c r="O47" s="192"/>
      <c r="P47" s="193"/>
      <c r="Q47" s="192"/>
      <c r="R47" s="193"/>
      <c r="S47" s="192"/>
      <c r="T47" s="193"/>
      <c r="U47" s="192"/>
      <c r="V47" s="193"/>
      <c r="W47" s="192">
        <v>140</v>
      </c>
      <c r="X47" s="193"/>
      <c r="Y47" s="192"/>
      <c r="AA47" s="192">
        <v>140</v>
      </c>
      <c r="AC47" s="192"/>
    </row>
    <row r="48" spans="1:29" x14ac:dyDescent="0.2">
      <c r="A48" s="40">
        <f>Lebensmittel!C33</f>
        <v>30</v>
      </c>
      <c r="B48" s="42" t="str">
        <f>Lebensmittel!D33</f>
        <v>feines Gemüse aus dem Glas</v>
      </c>
      <c r="C48" s="192"/>
      <c r="D48" s="193"/>
      <c r="E48" s="192"/>
      <c r="F48" s="193"/>
      <c r="G48" s="192"/>
      <c r="H48" s="193"/>
      <c r="I48" s="192"/>
      <c r="J48" s="193"/>
      <c r="K48" s="192"/>
      <c r="L48" s="193"/>
      <c r="M48" s="192"/>
      <c r="N48" s="193"/>
      <c r="O48" s="192"/>
      <c r="P48" s="193"/>
      <c r="Q48" s="192"/>
      <c r="R48" s="193"/>
      <c r="S48" s="192"/>
      <c r="T48" s="193"/>
      <c r="U48" s="192"/>
      <c r="V48" s="193"/>
      <c r="W48" s="192"/>
      <c r="X48" s="193"/>
      <c r="Y48" s="192"/>
      <c r="AA48" s="192"/>
      <c r="AC48" s="192"/>
    </row>
    <row r="49" spans="1:29" x14ac:dyDescent="0.2">
      <c r="A49" s="40">
        <f>Lebensmittel!C34</f>
        <v>31</v>
      </c>
      <c r="B49" s="42" t="str">
        <f>Lebensmittel!D34</f>
        <v>Apfelessig</v>
      </c>
      <c r="C49" s="192"/>
      <c r="D49" s="193"/>
      <c r="E49" s="192"/>
      <c r="F49" s="193"/>
      <c r="G49" s="192"/>
      <c r="H49" s="193"/>
      <c r="I49" s="192"/>
      <c r="J49" s="193"/>
      <c r="K49" s="192"/>
      <c r="L49" s="193"/>
      <c r="M49" s="192"/>
      <c r="N49" s="193"/>
      <c r="O49" s="192"/>
      <c r="P49" s="193"/>
      <c r="Q49" s="192"/>
      <c r="R49" s="193"/>
      <c r="S49" s="192"/>
      <c r="T49" s="193"/>
      <c r="U49" s="192"/>
      <c r="V49" s="193"/>
      <c r="W49" s="192"/>
      <c r="X49" s="193"/>
      <c r="Y49" s="192"/>
      <c r="AA49" s="192"/>
      <c r="AC49" s="192"/>
    </row>
    <row r="50" spans="1:29" x14ac:dyDescent="0.2">
      <c r="A50" s="40">
        <f>Lebensmittel!C35</f>
        <v>32</v>
      </c>
      <c r="B50" s="42" t="str">
        <f>Lebensmittel!D35</f>
        <v>Sauerkraut (aus dem Glas)</v>
      </c>
      <c r="C50" s="192"/>
      <c r="D50" s="193"/>
      <c r="E50" s="192"/>
      <c r="F50" s="193"/>
      <c r="G50" s="192"/>
      <c r="H50" s="193"/>
      <c r="I50" s="192"/>
      <c r="J50" s="193"/>
      <c r="K50" s="192"/>
      <c r="L50" s="193"/>
      <c r="M50" s="192"/>
      <c r="N50" s="193"/>
      <c r="O50" s="192"/>
      <c r="P50" s="193"/>
      <c r="Q50" s="192"/>
      <c r="R50" s="193"/>
      <c r="S50" s="192"/>
      <c r="T50" s="193"/>
      <c r="U50" s="192"/>
      <c r="V50" s="193"/>
      <c r="W50" s="192"/>
      <c r="X50" s="193"/>
      <c r="Y50" s="192"/>
      <c r="AA50" s="192"/>
      <c r="AC50" s="192"/>
    </row>
    <row r="51" spans="1:29" x14ac:dyDescent="0.2">
      <c r="A51" s="40">
        <f>Lebensmittel!C36</f>
        <v>33</v>
      </c>
      <c r="B51" s="42" t="str">
        <f>Lebensmittel!D36</f>
        <v>Linsen</v>
      </c>
      <c r="C51" s="192"/>
      <c r="D51" s="193"/>
      <c r="E51" s="192"/>
      <c r="F51" s="193"/>
      <c r="G51" s="192"/>
      <c r="H51" s="193"/>
      <c r="I51" s="192"/>
      <c r="J51" s="193"/>
      <c r="K51" s="192"/>
      <c r="L51" s="193"/>
      <c r="M51" s="192"/>
      <c r="N51" s="193"/>
      <c r="O51" s="192"/>
      <c r="P51" s="193"/>
      <c r="Q51" s="192"/>
      <c r="R51" s="193"/>
      <c r="S51" s="192"/>
      <c r="T51" s="193"/>
      <c r="U51" s="192"/>
      <c r="V51" s="193"/>
      <c r="W51" s="192"/>
      <c r="X51" s="193"/>
      <c r="Y51" s="192"/>
      <c r="AA51" s="192"/>
      <c r="AC51" s="192"/>
    </row>
    <row r="52" spans="1:29" x14ac:dyDescent="0.2">
      <c r="A52" s="40">
        <f>Lebensmittel!C37</f>
        <v>34</v>
      </c>
      <c r="B52" s="42" t="str">
        <f>Lebensmittel!D37</f>
        <v>Dinkel wie Reis</v>
      </c>
      <c r="C52" s="192"/>
      <c r="D52" s="193"/>
      <c r="E52" s="192"/>
      <c r="F52" s="193"/>
      <c r="G52" s="192"/>
      <c r="H52" s="193"/>
      <c r="I52" s="192"/>
      <c r="J52" s="193"/>
      <c r="K52" s="192"/>
      <c r="L52" s="193"/>
      <c r="M52" s="192"/>
      <c r="N52" s="193"/>
      <c r="O52" s="192"/>
      <c r="P52" s="193"/>
      <c r="Q52" s="192"/>
      <c r="R52" s="193"/>
      <c r="S52" s="192"/>
      <c r="T52" s="193"/>
      <c r="U52" s="192"/>
      <c r="V52" s="193"/>
      <c r="W52" s="192"/>
      <c r="X52" s="193"/>
      <c r="Y52" s="192"/>
      <c r="AA52" s="192"/>
      <c r="AC52" s="192"/>
    </row>
    <row r="53" spans="1:29" x14ac:dyDescent="0.2">
      <c r="A53" s="40">
        <f>Lebensmittel!C38</f>
        <v>35</v>
      </c>
      <c r="B53" s="42" t="str">
        <f>Lebensmittel!D38</f>
        <v>Lebensmittel 35</v>
      </c>
      <c r="C53" s="192"/>
      <c r="D53" s="193"/>
      <c r="E53" s="192"/>
      <c r="F53" s="193"/>
      <c r="G53" s="192"/>
      <c r="H53" s="193"/>
      <c r="I53" s="192"/>
      <c r="J53" s="193"/>
      <c r="K53" s="192"/>
      <c r="L53" s="193"/>
      <c r="M53" s="192"/>
      <c r="N53" s="193"/>
      <c r="O53" s="192"/>
      <c r="P53" s="193"/>
      <c r="Q53" s="192"/>
      <c r="R53" s="193"/>
      <c r="S53" s="192"/>
      <c r="T53" s="193"/>
      <c r="U53" s="192"/>
      <c r="V53" s="193"/>
      <c r="W53" s="192"/>
      <c r="X53" s="193"/>
      <c r="Y53" s="192"/>
      <c r="AA53" s="192"/>
      <c r="AC53" s="192"/>
    </row>
    <row r="54" spans="1:29" x14ac:dyDescent="0.2">
      <c r="A54" s="40">
        <f>Lebensmittel!C39</f>
        <v>36</v>
      </c>
      <c r="B54" s="42" t="str">
        <f>Lebensmittel!D39</f>
        <v>Lebensmittel 36</v>
      </c>
      <c r="C54" s="192"/>
      <c r="D54" s="193"/>
      <c r="E54" s="192"/>
      <c r="F54" s="193"/>
      <c r="G54" s="192"/>
      <c r="H54" s="193"/>
      <c r="I54" s="192"/>
      <c r="J54" s="193"/>
      <c r="K54" s="192"/>
      <c r="L54" s="193"/>
      <c r="M54" s="192"/>
      <c r="N54" s="193"/>
      <c r="O54" s="192"/>
      <c r="P54" s="193"/>
      <c r="Q54" s="192"/>
      <c r="R54" s="193"/>
      <c r="S54" s="192"/>
      <c r="T54" s="193"/>
      <c r="U54" s="192"/>
      <c r="V54" s="193"/>
      <c r="W54" s="192"/>
      <c r="X54" s="193"/>
      <c r="Y54" s="192"/>
      <c r="AA54" s="192"/>
      <c r="AC54" s="192"/>
    </row>
    <row r="55" spans="1:29" x14ac:dyDescent="0.2">
      <c r="A55" s="40">
        <f>Lebensmittel!C40</f>
        <v>37</v>
      </c>
      <c r="B55" s="42" t="str">
        <f>Lebensmittel!D40</f>
        <v>Lebensmittel 37</v>
      </c>
      <c r="C55" s="192"/>
      <c r="D55" s="193"/>
      <c r="E55" s="192"/>
      <c r="F55" s="193"/>
      <c r="G55" s="192"/>
      <c r="H55" s="193"/>
      <c r="I55" s="192"/>
      <c r="J55" s="193"/>
      <c r="K55" s="192"/>
      <c r="L55" s="193"/>
      <c r="M55" s="192"/>
      <c r="N55" s="193"/>
      <c r="O55" s="192"/>
      <c r="P55" s="193"/>
      <c r="Q55" s="192"/>
      <c r="R55" s="193"/>
      <c r="S55" s="192"/>
      <c r="T55" s="193"/>
      <c r="U55" s="192"/>
      <c r="V55" s="193"/>
      <c r="W55" s="192"/>
      <c r="X55" s="193"/>
      <c r="Y55" s="192"/>
      <c r="AA55" s="192"/>
      <c r="AC55" s="192"/>
    </row>
    <row r="56" spans="1:29" x14ac:dyDescent="0.2">
      <c r="A56" s="40">
        <f>Lebensmittel!C41</f>
        <v>38</v>
      </c>
      <c r="B56" s="42" t="str">
        <f>Lebensmittel!D41</f>
        <v>Lebensmittel 38</v>
      </c>
      <c r="C56" s="192"/>
      <c r="D56" s="193"/>
      <c r="E56" s="192"/>
      <c r="F56" s="193"/>
      <c r="G56" s="192"/>
      <c r="H56" s="193"/>
      <c r="I56" s="192"/>
      <c r="J56" s="193"/>
      <c r="K56" s="192"/>
      <c r="L56" s="193"/>
      <c r="M56" s="192"/>
      <c r="N56" s="193"/>
      <c r="O56" s="192"/>
      <c r="P56" s="193"/>
      <c r="Q56" s="192"/>
      <c r="R56" s="193"/>
      <c r="S56" s="192"/>
      <c r="T56" s="193"/>
      <c r="U56" s="192"/>
      <c r="V56" s="193"/>
      <c r="W56" s="192"/>
      <c r="X56" s="193"/>
      <c r="Y56" s="192"/>
      <c r="AA56" s="192"/>
      <c r="AC56" s="192"/>
    </row>
    <row r="57" spans="1:29" x14ac:dyDescent="0.2">
      <c r="A57" s="40">
        <f>Lebensmittel!C42</f>
        <v>39</v>
      </c>
      <c r="B57" s="42" t="str">
        <f>Lebensmittel!D42</f>
        <v>Lebensmittel 39</v>
      </c>
      <c r="C57" s="192"/>
      <c r="D57" s="193"/>
      <c r="E57" s="192"/>
      <c r="F57" s="193"/>
      <c r="G57" s="192"/>
      <c r="H57" s="193"/>
      <c r="I57" s="192"/>
      <c r="J57" s="193"/>
      <c r="K57" s="192"/>
      <c r="L57" s="193"/>
      <c r="M57" s="192"/>
      <c r="N57" s="193"/>
      <c r="O57" s="192"/>
      <c r="P57" s="193"/>
      <c r="Q57" s="192"/>
      <c r="R57" s="193"/>
      <c r="S57" s="192"/>
      <c r="T57" s="193"/>
      <c r="U57" s="192"/>
      <c r="V57" s="193"/>
      <c r="W57" s="192"/>
      <c r="X57" s="193"/>
      <c r="Y57" s="192"/>
      <c r="AA57" s="192"/>
      <c r="AC57" s="192"/>
    </row>
    <row r="58" spans="1:29" x14ac:dyDescent="0.2">
      <c r="A58" s="40">
        <f>Lebensmittel!C43</f>
        <v>40</v>
      </c>
      <c r="B58" s="42" t="str">
        <f>Lebensmittel!D43</f>
        <v>Lebensmittel 40</v>
      </c>
      <c r="C58" s="192"/>
      <c r="D58" s="193"/>
      <c r="E58" s="192"/>
      <c r="F58" s="193"/>
      <c r="G58" s="192"/>
      <c r="H58" s="193"/>
      <c r="I58" s="192"/>
      <c r="J58" s="193"/>
      <c r="K58" s="192"/>
      <c r="L58" s="193"/>
      <c r="M58" s="192"/>
      <c r="N58" s="193"/>
      <c r="O58" s="192"/>
      <c r="P58" s="193"/>
      <c r="Q58" s="192"/>
      <c r="R58" s="193"/>
      <c r="S58" s="192"/>
      <c r="T58" s="193"/>
      <c r="U58" s="192"/>
      <c r="V58" s="193"/>
      <c r="W58" s="192"/>
      <c r="X58" s="193"/>
      <c r="Y58" s="192"/>
      <c r="AA58" s="192"/>
      <c r="AC58" s="192"/>
    </row>
    <row r="59" spans="1:29" s="39" customFormat="1" x14ac:dyDescent="0.2">
      <c r="A59" s="40">
        <f>Lebensmittel!C44</f>
        <v>41</v>
      </c>
      <c r="B59" s="42" t="str">
        <f>Lebensmittel!D44</f>
        <v>Lebensmittel 41</v>
      </c>
      <c r="C59" s="192"/>
      <c r="D59" s="193"/>
      <c r="E59" s="192"/>
      <c r="F59" s="193"/>
      <c r="G59" s="192"/>
      <c r="H59" s="193"/>
      <c r="I59" s="192"/>
      <c r="J59" s="193"/>
      <c r="K59" s="192"/>
      <c r="L59" s="193"/>
      <c r="M59" s="192"/>
      <c r="N59" s="193"/>
      <c r="O59" s="192"/>
      <c r="P59" s="193"/>
      <c r="Q59" s="192"/>
      <c r="R59" s="193"/>
      <c r="S59" s="192"/>
      <c r="T59" s="193"/>
      <c r="U59" s="192"/>
      <c r="V59" s="193"/>
      <c r="W59" s="192"/>
      <c r="X59" s="193"/>
      <c r="Y59" s="192"/>
      <c r="AA59" s="192"/>
      <c r="AC59" s="192"/>
    </row>
    <row r="60" spans="1:29" s="39" customFormat="1" x14ac:dyDescent="0.2">
      <c r="A60" s="40">
        <f>Lebensmittel!C45</f>
        <v>42</v>
      </c>
      <c r="B60" s="42" t="str">
        <f>Lebensmittel!D45</f>
        <v>Lebensmittel 42</v>
      </c>
      <c r="C60" s="192"/>
      <c r="D60" s="193"/>
      <c r="E60" s="192"/>
      <c r="F60" s="193"/>
      <c r="G60" s="192"/>
      <c r="H60" s="193"/>
      <c r="I60" s="192"/>
      <c r="J60" s="193"/>
      <c r="K60" s="192"/>
      <c r="L60" s="193"/>
      <c r="M60" s="192"/>
      <c r="N60" s="193"/>
      <c r="O60" s="192"/>
      <c r="P60" s="193"/>
      <c r="Q60" s="192"/>
      <c r="R60" s="193"/>
      <c r="S60" s="192"/>
      <c r="T60" s="193"/>
      <c r="U60" s="192"/>
      <c r="V60" s="193"/>
      <c r="W60" s="192"/>
      <c r="X60" s="193"/>
      <c r="Y60" s="192"/>
      <c r="AA60" s="192"/>
      <c r="AC60" s="192"/>
    </row>
    <row r="61" spans="1:29" s="39" customFormat="1" x14ac:dyDescent="0.2">
      <c r="A61" s="40">
        <f>Lebensmittel!C46</f>
        <v>43</v>
      </c>
      <c r="B61" s="42" t="str">
        <f>Lebensmittel!D46</f>
        <v>Lebensmittel 43</v>
      </c>
      <c r="C61" s="192"/>
      <c r="D61" s="193"/>
      <c r="E61" s="192"/>
      <c r="F61" s="193"/>
      <c r="G61" s="192"/>
      <c r="H61" s="193"/>
      <c r="I61" s="192"/>
      <c r="J61" s="193"/>
      <c r="K61" s="192"/>
      <c r="L61" s="193"/>
      <c r="M61" s="192"/>
      <c r="N61" s="193"/>
      <c r="O61" s="192"/>
      <c r="P61" s="193"/>
      <c r="Q61" s="192"/>
      <c r="R61" s="193"/>
      <c r="S61" s="192"/>
      <c r="T61" s="193"/>
      <c r="U61" s="192"/>
      <c r="V61" s="193"/>
      <c r="W61" s="192"/>
      <c r="X61" s="193"/>
      <c r="Y61" s="192"/>
      <c r="AA61" s="192"/>
      <c r="AC61" s="192"/>
    </row>
    <row r="62" spans="1:29" s="39" customFormat="1" x14ac:dyDescent="0.2">
      <c r="A62" s="40">
        <f>Lebensmittel!C47</f>
        <v>44</v>
      </c>
      <c r="B62" s="42" t="str">
        <f>Lebensmittel!D47</f>
        <v>Lebensmittel 44</v>
      </c>
      <c r="C62" s="192"/>
      <c r="D62" s="193"/>
      <c r="E62" s="192"/>
      <c r="F62" s="193"/>
      <c r="G62" s="192"/>
      <c r="H62" s="193"/>
      <c r="I62" s="192"/>
      <c r="J62" s="193"/>
      <c r="K62" s="192"/>
      <c r="L62" s="193"/>
      <c r="M62" s="192"/>
      <c r="N62" s="193"/>
      <c r="O62" s="192"/>
      <c r="P62" s="193"/>
      <c r="Q62" s="192"/>
      <c r="R62" s="193"/>
      <c r="S62" s="192"/>
      <c r="T62" s="193"/>
      <c r="U62" s="192"/>
      <c r="V62" s="193"/>
      <c r="W62" s="192"/>
      <c r="X62" s="193"/>
      <c r="Y62" s="192"/>
      <c r="AA62" s="192"/>
      <c r="AC62" s="192"/>
    </row>
    <row r="63" spans="1:29" s="39" customFormat="1" x14ac:dyDescent="0.2">
      <c r="A63" s="40">
        <f>Lebensmittel!C48</f>
        <v>45</v>
      </c>
      <c r="B63" s="42" t="str">
        <f>Lebensmittel!D48</f>
        <v>Lebensmittel 45</v>
      </c>
      <c r="C63" s="192"/>
      <c r="D63" s="193"/>
      <c r="E63" s="192"/>
      <c r="F63" s="193"/>
      <c r="G63" s="192"/>
      <c r="H63" s="193"/>
      <c r="I63" s="192"/>
      <c r="J63" s="193"/>
      <c r="K63" s="192"/>
      <c r="L63" s="193"/>
      <c r="M63" s="192"/>
      <c r="N63" s="193"/>
      <c r="O63" s="192"/>
      <c r="P63" s="193"/>
      <c r="Q63" s="192"/>
      <c r="R63" s="193"/>
      <c r="S63" s="192"/>
      <c r="T63" s="193"/>
      <c r="U63" s="192"/>
      <c r="V63" s="193"/>
      <c r="W63" s="192"/>
      <c r="X63" s="193"/>
      <c r="Y63" s="192"/>
      <c r="AA63" s="192"/>
      <c r="AC63" s="192"/>
    </row>
    <row r="64" spans="1:29" s="39" customFormat="1" x14ac:dyDescent="0.2">
      <c r="A64" s="40">
        <f>Lebensmittel!C49</f>
        <v>46</v>
      </c>
      <c r="B64" s="42" t="str">
        <f>Lebensmittel!D49</f>
        <v>Lebensmittel 46</v>
      </c>
      <c r="C64" s="192"/>
      <c r="D64" s="193"/>
      <c r="E64" s="192"/>
      <c r="F64" s="193"/>
      <c r="G64" s="192"/>
      <c r="H64" s="193"/>
      <c r="I64" s="192"/>
      <c r="J64" s="193"/>
      <c r="K64" s="192"/>
      <c r="L64" s="193"/>
      <c r="M64" s="192"/>
      <c r="N64" s="193"/>
      <c r="O64" s="192"/>
      <c r="P64" s="193"/>
      <c r="Q64" s="192"/>
      <c r="R64" s="193"/>
      <c r="S64" s="192"/>
      <c r="T64" s="193"/>
      <c r="U64" s="192"/>
      <c r="V64" s="193"/>
      <c r="W64" s="192"/>
      <c r="X64" s="193"/>
      <c r="Y64" s="192"/>
      <c r="AA64" s="192"/>
      <c r="AC64" s="192"/>
    </row>
    <row r="65" spans="1:29" s="39" customFormat="1" x14ac:dyDescent="0.2">
      <c r="A65" s="40">
        <f>Lebensmittel!C50</f>
        <v>47</v>
      </c>
      <c r="B65" s="42" t="str">
        <f>Lebensmittel!D50</f>
        <v>Lebensmittel 47</v>
      </c>
      <c r="C65" s="192"/>
      <c r="D65" s="193"/>
      <c r="E65" s="192"/>
      <c r="F65" s="193"/>
      <c r="G65" s="192"/>
      <c r="H65" s="193"/>
      <c r="I65" s="192"/>
      <c r="J65" s="193"/>
      <c r="K65" s="192"/>
      <c r="L65" s="193"/>
      <c r="M65" s="192"/>
      <c r="N65" s="193"/>
      <c r="O65" s="192"/>
      <c r="P65" s="193"/>
      <c r="Q65" s="192"/>
      <c r="R65" s="193"/>
      <c r="S65" s="192"/>
      <c r="T65" s="193"/>
      <c r="U65" s="192"/>
      <c r="V65" s="193"/>
      <c r="W65" s="192"/>
      <c r="X65" s="193"/>
      <c r="Y65" s="192"/>
      <c r="AA65" s="192"/>
      <c r="AC65" s="192"/>
    </row>
    <row r="66" spans="1:29" s="39" customFormat="1" x14ac:dyDescent="0.2">
      <c r="A66" s="40">
        <f>Lebensmittel!C51</f>
        <v>48</v>
      </c>
      <c r="B66" s="42" t="str">
        <f>Lebensmittel!D51</f>
        <v>Lebensmittel 48</v>
      </c>
      <c r="C66" s="192"/>
      <c r="D66" s="193"/>
      <c r="E66" s="192"/>
      <c r="F66" s="193"/>
      <c r="G66" s="192"/>
      <c r="H66" s="193"/>
      <c r="I66" s="192"/>
      <c r="J66" s="193"/>
      <c r="K66" s="192"/>
      <c r="L66" s="193"/>
      <c r="M66" s="192"/>
      <c r="N66" s="193"/>
      <c r="O66" s="192"/>
      <c r="P66" s="193"/>
      <c r="Q66" s="192"/>
      <c r="R66" s="193"/>
      <c r="S66" s="192"/>
      <c r="T66" s="193"/>
      <c r="U66" s="192"/>
      <c r="V66" s="193"/>
      <c r="W66" s="192"/>
      <c r="X66" s="193"/>
      <c r="Y66" s="192"/>
      <c r="AA66" s="192"/>
      <c r="AC66" s="192"/>
    </row>
    <row r="67" spans="1:29" s="39" customFormat="1" x14ac:dyDescent="0.2">
      <c r="A67" s="40">
        <f>Lebensmittel!C52</f>
        <v>49</v>
      </c>
      <c r="B67" s="42" t="str">
        <f>Lebensmittel!D52</f>
        <v>Lebensmittel 49</v>
      </c>
      <c r="C67" s="192"/>
      <c r="D67" s="193"/>
      <c r="E67" s="192"/>
      <c r="F67" s="193"/>
      <c r="G67" s="192"/>
      <c r="H67" s="193"/>
      <c r="I67" s="192"/>
      <c r="J67" s="193"/>
      <c r="K67" s="192"/>
      <c r="L67" s="193"/>
      <c r="M67" s="192"/>
      <c r="N67" s="193"/>
      <c r="O67" s="192"/>
      <c r="P67" s="193"/>
      <c r="Q67" s="192"/>
      <c r="R67" s="193"/>
      <c r="S67" s="192"/>
      <c r="T67" s="193"/>
      <c r="U67" s="192"/>
      <c r="V67" s="193"/>
      <c r="W67" s="192"/>
      <c r="X67" s="193"/>
      <c r="Y67" s="192"/>
      <c r="AA67" s="192"/>
      <c r="AC67" s="192"/>
    </row>
    <row r="68" spans="1:29" s="39" customFormat="1" x14ac:dyDescent="0.2">
      <c r="A68" s="40">
        <f>Lebensmittel!C53</f>
        <v>50</v>
      </c>
      <c r="B68" s="42" t="str">
        <f>Lebensmittel!D53</f>
        <v>Lebensmittel 50</v>
      </c>
      <c r="C68" s="192"/>
      <c r="D68" s="193"/>
      <c r="E68" s="192"/>
      <c r="F68" s="193"/>
      <c r="G68" s="192"/>
      <c r="H68" s="193"/>
      <c r="I68" s="192"/>
      <c r="J68" s="193"/>
      <c r="K68" s="192"/>
      <c r="L68" s="193"/>
      <c r="M68" s="192"/>
      <c r="N68" s="193"/>
      <c r="O68" s="192"/>
      <c r="P68" s="193"/>
      <c r="Q68" s="192"/>
      <c r="R68" s="193"/>
      <c r="S68" s="192"/>
      <c r="T68" s="193"/>
      <c r="U68" s="192"/>
      <c r="V68" s="193"/>
      <c r="W68" s="192"/>
      <c r="X68" s="193"/>
      <c r="Y68" s="192"/>
      <c r="AA68" s="192"/>
      <c r="AC68" s="192"/>
    </row>
    <row r="69" spans="1:29" s="39" customFormat="1" x14ac:dyDescent="0.2">
      <c r="A69" s="40">
        <f>Lebensmittel!C54</f>
        <v>51</v>
      </c>
      <c r="B69" s="42" t="str">
        <f>Lebensmittel!D54</f>
        <v>Lebensmittel 51</v>
      </c>
      <c r="C69" s="192"/>
      <c r="D69" s="193"/>
      <c r="E69" s="192"/>
      <c r="F69" s="193"/>
      <c r="G69" s="192"/>
      <c r="H69" s="193"/>
      <c r="I69" s="192"/>
      <c r="J69" s="193"/>
      <c r="K69" s="192"/>
      <c r="L69" s="193"/>
      <c r="M69" s="192"/>
      <c r="N69" s="193"/>
      <c r="O69" s="192"/>
      <c r="P69" s="193"/>
      <c r="Q69" s="192"/>
      <c r="R69" s="193"/>
      <c r="S69" s="192"/>
      <c r="T69" s="193"/>
      <c r="U69" s="192"/>
      <c r="V69" s="193"/>
      <c r="W69" s="192"/>
      <c r="X69" s="193"/>
      <c r="Y69" s="192"/>
      <c r="AA69" s="192"/>
      <c r="AC69" s="192"/>
    </row>
    <row r="70" spans="1:29" s="39" customFormat="1" x14ac:dyDescent="0.2">
      <c r="A70" s="40">
        <f>Lebensmittel!C55</f>
        <v>52</v>
      </c>
      <c r="B70" s="42" t="str">
        <f>Lebensmittel!D55</f>
        <v>Lebensmittel 52</v>
      </c>
      <c r="C70" s="192"/>
      <c r="D70" s="193"/>
      <c r="E70" s="192"/>
      <c r="F70" s="193"/>
      <c r="G70" s="192"/>
      <c r="H70" s="193"/>
      <c r="I70" s="192"/>
      <c r="J70" s="193"/>
      <c r="K70" s="192"/>
      <c r="L70" s="193"/>
      <c r="M70" s="192"/>
      <c r="N70" s="193"/>
      <c r="O70" s="192"/>
      <c r="P70" s="193"/>
      <c r="Q70" s="192"/>
      <c r="R70" s="193"/>
      <c r="S70" s="192"/>
      <c r="T70" s="193"/>
      <c r="U70" s="192"/>
      <c r="V70" s="193"/>
      <c r="W70" s="192"/>
      <c r="X70" s="193"/>
      <c r="Y70" s="192"/>
      <c r="AA70" s="192"/>
      <c r="AC70" s="192"/>
    </row>
    <row r="71" spans="1:29" s="39" customFormat="1" x14ac:dyDescent="0.2">
      <c r="A71" s="40">
        <f>Lebensmittel!C56</f>
        <v>53</v>
      </c>
      <c r="B71" s="42" t="str">
        <f>Lebensmittel!D56</f>
        <v>Lebensmittel 53</v>
      </c>
      <c r="C71" s="192"/>
      <c r="D71" s="193"/>
      <c r="E71" s="192"/>
      <c r="F71" s="193"/>
      <c r="G71" s="192"/>
      <c r="H71" s="193"/>
      <c r="I71" s="192"/>
      <c r="J71" s="193"/>
      <c r="K71" s="192"/>
      <c r="L71" s="193"/>
      <c r="M71" s="192"/>
      <c r="N71" s="193"/>
      <c r="O71" s="192"/>
      <c r="P71" s="193"/>
      <c r="Q71" s="192"/>
      <c r="R71" s="193"/>
      <c r="S71" s="192"/>
      <c r="T71" s="193"/>
      <c r="U71" s="192"/>
      <c r="V71" s="193"/>
      <c r="W71" s="192"/>
      <c r="X71" s="193"/>
      <c r="Y71" s="192"/>
      <c r="AA71" s="192"/>
      <c r="AC71" s="192"/>
    </row>
    <row r="72" spans="1:29" s="39" customFormat="1" x14ac:dyDescent="0.2">
      <c r="A72" s="40">
        <f>Lebensmittel!C57</f>
        <v>54</v>
      </c>
      <c r="B72" s="42" t="str">
        <f>Lebensmittel!D57</f>
        <v>Lebensmittel 54</v>
      </c>
      <c r="C72" s="192"/>
      <c r="D72" s="193"/>
      <c r="E72" s="192"/>
      <c r="F72" s="193"/>
      <c r="G72" s="192"/>
      <c r="H72" s="193"/>
      <c r="I72" s="192"/>
      <c r="J72" s="193"/>
      <c r="K72" s="192"/>
      <c r="L72" s="193"/>
      <c r="M72" s="192"/>
      <c r="N72" s="193"/>
      <c r="O72" s="192"/>
      <c r="P72" s="193"/>
      <c r="Q72" s="192"/>
      <c r="R72" s="193"/>
      <c r="S72" s="192"/>
      <c r="T72" s="193"/>
      <c r="U72" s="192"/>
      <c r="V72" s="193"/>
      <c r="W72" s="192"/>
      <c r="X72" s="193"/>
      <c r="Y72" s="192"/>
      <c r="AA72" s="192"/>
      <c r="AC72" s="192"/>
    </row>
    <row r="73" spans="1:29" s="39" customFormat="1" x14ac:dyDescent="0.2">
      <c r="A73" s="40">
        <f>Lebensmittel!C58</f>
        <v>55</v>
      </c>
      <c r="B73" s="42" t="str">
        <f>Lebensmittel!D58</f>
        <v>Lebensmittel 55</v>
      </c>
      <c r="C73" s="192"/>
      <c r="D73" s="193"/>
      <c r="E73" s="192"/>
      <c r="F73" s="193"/>
      <c r="G73" s="192"/>
      <c r="H73" s="193"/>
      <c r="I73" s="192"/>
      <c r="J73" s="193"/>
      <c r="K73" s="192"/>
      <c r="L73" s="193"/>
      <c r="M73" s="192"/>
      <c r="N73" s="193"/>
      <c r="O73" s="192"/>
      <c r="P73" s="193"/>
      <c r="Q73" s="192"/>
      <c r="R73" s="193"/>
      <c r="S73" s="192"/>
      <c r="T73" s="193"/>
      <c r="U73" s="192"/>
      <c r="V73" s="193"/>
      <c r="W73" s="192"/>
      <c r="X73" s="193"/>
      <c r="Y73" s="192"/>
      <c r="AA73" s="192"/>
      <c r="AC73" s="192"/>
    </row>
    <row r="74" spans="1:29" s="39" customFormat="1" x14ac:dyDescent="0.2">
      <c r="A74" s="40">
        <f>Lebensmittel!C59</f>
        <v>56</v>
      </c>
      <c r="B74" s="42" t="str">
        <f>Lebensmittel!D59</f>
        <v>Lebensmittel 56</v>
      </c>
      <c r="C74" s="192"/>
      <c r="D74" s="193"/>
      <c r="E74" s="192"/>
      <c r="F74" s="193"/>
      <c r="G74" s="192"/>
      <c r="H74" s="193"/>
      <c r="I74" s="192"/>
      <c r="J74" s="193"/>
      <c r="K74" s="192"/>
      <c r="L74" s="193"/>
      <c r="M74" s="192"/>
      <c r="N74" s="193"/>
      <c r="O74" s="192"/>
      <c r="P74" s="193"/>
      <c r="Q74" s="192"/>
      <c r="R74" s="193"/>
      <c r="S74" s="192"/>
      <c r="T74" s="193"/>
      <c r="U74" s="192"/>
      <c r="V74" s="193"/>
      <c r="W74" s="192"/>
      <c r="X74" s="193"/>
      <c r="Y74" s="192"/>
      <c r="AA74" s="192"/>
      <c r="AC74" s="192"/>
    </row>
    <row r="75" spans="1:29" s="39" customFormat="1" x14ac:dyDescent="0.2">
      <c r="A75" s="40">
        <f>Lebensmittel!C60</f>
        <v>57</v>
      </c>
      <c r="B75" s="42" t="str">
        <f>Lebensmittel!D60</f>
        <v>Lebensmittel 57</v>
      </c>
      <c r="C75" s="192"/>
      <c r="D75" s="193"/>
      <c r="E75" s="192"/>
      <c r="F75" s="193"/>
      <c r="G75" s="192"/>
      <c r="H75" s="193"/>
      <c r="I75" s="192"/>
      <c r="J75" s="193"/>
      <c r="K75" s="192"/>
      <c r="L75" s="193"/>
      <c r="M75" s="192"/>
      <c r="N75" s="193"/>
      <c r="O75" s="192"/>
      <c r="P75" s="193"/>
      <c r="Q75" s="192"/>
      <c r="R75" s="193"/>
      <c r="S75" s="192"/>
      <c r="T75" s="193"/>
      <c r="U75" s="192"/>
      <c r="V75" s="193"/>
      <c r="W75" s="192"/>
      <c r="X75" s="193"/>
      <c r="Y75" s="192"/>
      <c r="AA75" s="192"/>
      <c r="AC75" s="192"/>
    </row>
    <row r="76" spans="1:29" s="39" customFormat="1" x14ac:dyDescent="0.2">
      <c r="A76" s="40">
        <f>Lebensmittel!C61</f>
        <v>58</v>
      </c>
      <c r="B76" s="42" t="str">
        <f>Lebensmittel!D61</f>
        <v>Lebensmittel 58</v>
      </c>
      <c r="C76" s="192"/>
      <c r="D76" s="193"/>
      <c r="E76" s="192"/>
      <c r="F76" s="193"/>
      <c r="G76" s="192"/>
      <c r="H76" s="193"/>
      <c r="I76" s="192"/>
      <c r="J76" s="193"/>
      <c r="K76" s="192"/>
      <c r="L76" s="193"/>
      <c r="M76" s="192"/>
      <c r="N76" s="193"/>
      <c r="O76" s="192"/>
      <c r="P76" s="193"/>
      <c r="Q76" s="192"/>
      <c r="R76" s="193"/>
      <c r="S76" s="192"/>
      <c r="T76" s="193"/>
      <c r="U76" s="192"/>
      <c r="V76" s="193"/>
      <c r="W76" s="192"/>
      <c r="X76" s="193"/>
      <c r="Y76" s="192"/>
      <c r="AA76" s="192"/>
      <c r="AC76" s="192"/>
    </row>
    <row r="77" spans="1:29" s="39" customFormat="1" x14ac:dyDescent="0.2">
      <c r="A77" s="40">
        <f>Lebensmittel!C62</f>
        <v>59</v>
      </c>
      <c r="B77" s="42" t="str">
        <f>Lebensmittel!D62</f>
        <v>Lebensmittel 59</v>
      </c>
      <c r="C77" s="192"/>
      <c r="D77" s="193"/>
      <c r="E77" s="192"/>
      <c r="F77" s="193"/>
      <c r="G77" s="192"/>
      <c r="H77" s="193"/>
      <c r="I77" s="192"/>
      <c r="J77" s="193"/>
      <c r="K77" s="192"/>
      <c r="L77" s="193"/>
      <c r="M77" s="192"/>
      <c r="N77" s="193"/>
      <c r="O77" s="192"/>
      <c r="P77" s="193"/>
      <c r="Q77" s="192"/>
      <c r="R77" s="193"/>
      <c r="S77" s="192"/>
      <c r="T77" s="193"/>
      <c r="U77" s="192"/>
      <c r="V77" s="193"/>
      <c r="W77" s="192"/>
      <c r="X77" s="193"/>
      <c r="Y77" s="192"/>
      <c r="AA77" s="192"/>
      <c r="AC77" s="192"/>
    </row>
    <row r="78" spans="1:29" s="39" customFormat="1" x14ac:dyDescent="0.2">
      <c r="A78" s="40">
        <f>Lebensmittel!C63</f>
        <v>60</v>
      </c>
      <c r="B78" s="42" t="str">
        <f>Lebensmittel!D63</f>
        <v>Lebensmittel 60</v>
      </c>
      <c r="C78" s="192"/>
      <c r="D78" s="193"/>
      <c r="E78" s="192"/>
      <c r="F78" s="193"/>
      <c r="G78" s="192"/>
      <c r="H78" s="193"/>
      <c r="I78" s="192"/>
      <c r="J78" s="193"/>
      <c r="K78" s="192"/>
      <c r="L78" s="193"/>
      <c r="M78" s="192"/>
      <c r="N78" s="193"/>
      <c r="O78" s="192"/>
      <c r="P78" s="193"/>
      <c r="Q78" s="192"/>
      <c r="R78" s="193"/>
      <c r="S78" s="192"/>
      <c r="T78" s="193"/>
      <c r="U78" s="192"/>
      <c r="V78" s="193"/>
      <c r="W78" s="192"/>
      <c r="X78" s="193"/>
      <c r="Y78" s="192"/>
      <c r="AA78" s="192"/>
      <c r="AC78" s="192"/>
    </row>
    <row r="79" spans="1:29" s="39" customFormat="1" x14ac:dyDescent="0.2">
      <c r="A79" s="40"/>
      <c r="B79" s="42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AA79" s="193"/>
      <c r="AC79" s="193"/>
    </row>
    <row r="80" spans="1:29" s="39" customFormat="1" x14ac:dyDescent="0.2">
      <c r="A80" s="40"/>
      <c r="B80" s="42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AA80" s="193"/>
      <c r="AC80" s="193"/>
    </row>
    <row r="81" spans="1:29" s="39" customFormat="1" x14ac:dyDescent="0.2">
      <c r="A81" s="40"/>
      <c r="B81" s="42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AA81" s="193"/>
      <c r="AC81" s="193"/>
    </row>
    <row r="82" spans="1:29" s="39" customFormat="1" x14ac:dyDescent="0.2">
      <c r="A82" s="40"/>
      <c r="B82" s="42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AA82" s="193"/>
      <c r="AC82" s="193"/>
    </row>
    <row r="83" spans="1:29" s="39" customFormat="1" x14ac:dyDescent="0.2">
      <c r="A83" s="40"/>
      <c r="B83" s="42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AA83" s="193"/>
      <c r="AC83" s="193"/>
    </row>
    <row r="84" spans="1:29" s="39" customFormat="1" x14ac:dyDescent="0.2">
      <c r="A84" s="40"/>
      <c r="B84" s="42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AA84" s="193"/>
      <c r="AC84" s="193"/>
    </row>
    <row r="85" spans="1:29" s="39" customFormat="1" x14ac:dyDescent="0.2">
      <c r="A85" s="40"/>
      <c r="B85" s="42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AA85" s="193"/>
      <c r="AC85" s="193"/>
    </row>
    <row r="86" spans="1:29" s="39" customFormat="1" x14ac:dyDescent="0.2">
      <c r="A86" s="40"/>
      <c r="B86" s="42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AA86" s="193"/>
      <c r="AC86" s="193"/>
    </row>
    <row r="87" spans="1:29" s="39" customFormat="1" x14ac:dyDescent="0.2">
      <c r="A87" s="40"/>
      <c r="B87" s="42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AA87" s="193"/>
      <c r="AC87" s="193"/>
    </row>
    <row r="88" spans="1:29" s="39" customFormat="1" x14ac:dyDescent="0.2">
      <c r="A88" s="40"/>
      <c r="B88" s="42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AA88" s="193"/>
      <c r="AC88" s="193"/>
    </row>
    <row r="89" spans="1:29" s="39" customFormat="1" x14ac:dyDescent="0.2">
      <c r="A89" s="40"/>
      <c r="B89" s="42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AA89" s="193"/>
      <c r="AC89" s="193"/>
    </row>
    <row r="90" spans="1:29" s="39" customFormat="1" x14ac:dyDescent="0.2">
      <c r="A90" s="40"/>
      <c r="B90" s="42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AA90" s="193"/>
      <c r="AC90" s="193"/>
    </row>
    <row r="91" spans="1:29" s="39" customFormat="1" x14ac:dyDescent="0.2">
      <c r="A91" s="40"/>
      <c r="B91" s="42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AA91" s="193"/>
      <c r="AC91" s="193"/>
    </row>
    <row r="92" spans="1:29" s="39" customFormat="1" x14ac:dyDescent="0.2">
      <c r="A92" s="40"/>
      <c r="B92" s="42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AA92" s="193"/>
      <c r="AC92" s="193"/>
    </row>
    <row r="93" spans="1:29" s="39" customFormat="1" x14ac:dyDescent="0.2">
      <c r="A93" s="40"/>
      <c r="B93" s="42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AA93" s="193"/>
      <c r="AC93" s="193"/>
    </row>
    <row r="94" spans="1:29" s="39" customFormat="1" x14ac:dyDescent="0.2">
      <c r="A94" s="40"/>
      <c r="B94" s="42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3"/>
      <c r="W94" s="193"/>
      <c r="X94" s="193"/>
      <c r="Y94" s="193"/>
      <c r="AA94" s="193"/>
      <c r="AC94" s="193"/>
    </row>
    <row r="95" spans="1:29" s="39" customFormat="1" x14ac:dyDescent="0.2">
      <c r="A95" s="40"/>
      <c r="B95" s="42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AA95" s="193"/>
      <c r="AC95" s="193"/>
    </row>
    <row r="96" spans="1:29" s="39" customFormat="1" x14ac:dyDescent="0.2">
      <c r="A96" s="40"/>
      <c r="B96" s="42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AA96" s="193"/>
      <c r="AC96" s="193"/>
    </row>
    <row r="97" spans="1:29" s="39" customFormat="1" x14ac:dyDescent="0.2">
      <c r="A97" s="40"/>
      <c r="B97" s="42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AA97" s="193"/>
      <c r="AC97" s="193"/>
    </row>
    <row r="98" spans="1:29" s="39" customFormat="1" x14ac:dyDescent="0.2">
      <c r="A98" s="40"/>
      <c r="B98" s="42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AA98" s="193"/>
      <c r="AC98" s="193"/>
    </row>
    <row r="99" spans="1:29" s="39" customFormat="1" x14ac:dyDescent="0.2">
      <c r="A99" s="40"/>
      <c r="B99" s="42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AA99" s="193"/>
      <c r="AC99" s="193"/>
    </row>
    <row r="100" spans="1:29" s="39" customFormat="1" x14ac:dyDescent="0.2">
      <c r="A100" s="40"/>
      <c r="B100" s="42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AA100" s="193"/>
      <c r="AC100" s="193"/>
    </row>
    <row r="101" spans="1:29" s="39" customFormat="1" x14ac:dyDescent="0.2">
      <c r="A101" s="40"/>
      <c r="B101" s="42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AA101" s="193"/>
      <c r="AC101" s="193"/>
    </row>
    <row r="102" spans="1:29" s="39" customFormat="1" x14ac:dyDescent="0.2">
      <c r="A102" s="40"/>
      <c r="B102" s="42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AA102" s="193"/>
      <c r="AC102" s="193"/>
    </row>
    <row r="103" spans="1:29" s="39" customFormat="1" x14ac:dyDescent="0.2">
      <c r="A103" s="40"/>
      <c r="B103" s="42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AA103" s="193"/>
      <c r="AC103" s="193"/>
    </row>
    <row r="104" spans="1:29" s="39" customFormat="1" x14ac:dyDescent="0.2">
      <c r="A104" s="40"/>
      <c r="B104" s="42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3"/>
      <c r="Y104" s="193"/>
      <c r="AA104" s="193"/>
      <c r="AC104" s="193"/>
    </row>
    <row r="105" spans="1:29" s="39" customFormat="1" x14ac:dyDescent="0.2">
      <c r="A105" s="40"/>
      <c r="B105" s="42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3"/>
      <c r="AA105" s="193"/>
      <c r="AC105" s="193"/>
    </row>
    <row r="106" spans="1:29" s="39" customFormat="1" x14ac:dyDescent="0.2">
      <c r="A106" s="40"/>
      <c r="B106" s="42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AA106" s="193"/>
      <c r="AC106" s="193"/>
    </row>
    <row r="107" spans="1:29" s="39" customFormat="1" x14ac:dyDescent="0.2">
      <c r="A107" s="40"/>
      <c r="B107" s="42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AA107" s="193"/>
      <c r="AC107" s="193"/>
    </row>
    <row r="108" spans="1:29" s="39" customFormat="1" x14ac:dyDescent="0.2">
      <c r="A108" s="40"/>
      <c r="B108" s="42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AA108" s="193"/>
      <c r="AC108" s="193"/>
    </row>
    <row r="109" spans="1:29" s="39" customFormat="1" x14ac:dyDescent="0.2">
      <c r="A109" s="40"/>
      <c r="B109" s="42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  <c r="W109" s="193"/>
      <c r="X109" s="193"/>
      <c r="Y109" s="193"/>
      <c r="AA109" s="193"/>
      <c r="AC109" s="193"/>
    </row>
    <row r="110" spans="1:29" s="39" customFormat="1" x14ac:dyDescent="0.2">
      <c r="A110" s="40"/>
      <c r="B110" s="42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AA110" s="193"/>
      <c r="AC110" s="193"/>
    </row>
    <row r="111" spans="1:29" s="39" customFormat="1" x14ac:dyDescent="0.2">
      <c r="A111" s="40"/>
      <c r="B111" s="42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  <c r="W111" s="193"/>
      <c r="X111" s="193"/>
      <c r="Y111" s="193"/>
      <c r="AA111" s="193"/>
      <c r="AC111" s="193"/>
    </row>
    <row r="112" spans="1:29" s="39" customFormat="1" x14ac:dyDescent="0.2">
      <c r="A112" s="40"/>
      <c r="B112" s="42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AA112" s="193"/>
      <c r="AC112" s="193"/>
    </row>
    <row r="113" spans="1:29" s="39" customFormat="1" x14ac:dyDescent="0.2">
      <c r="A113" s="40"/>
      <c r="B113" s="42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  <c r="W113" s="193"/>
      <c r="X113" s="193"/>
      <c r="Y113" s="193"/>
      <c r="AA113" s="193"/>
      <c r="AC113" s="193"/>
    </row>
    <row r="114" spans="1:29" s="39" customFormat="1" x14ac:dyDescent="0.2">
      <c r="A114" s="40"/>
      <c r="B114" s="42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AA114" s="193"/>
      <c r="AC114" s="193"/>
    </row>
    <row r="115" spans="1:29" s="39" customFormat="1" x14ac:dyDescent="0.2">
      <c r="A115" s="40"/>
      <c r="B115" s="42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  <c r="W115" s="193"/>
      <c r="X115" s="193"/>
      <c r="Y115" s="193"/>
      <c r="AA115" s="193"/>
      <c r="AC115" s="193"/>
    </row>
    <row r="116" spans="1:29" s="39" customFormat="1" x14ac:dyDescent="0.2">
      <c r="A116" s="40"/>
      <c r="B116" s="42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AA116" s="193"/>
      <c r="AC116" s="193"/>
    </row>
    <row r="117" spans="1:29" s="39" customFormat="1" x14ac:dyDescent="0.2">
      <c r="A117" s="40"/>
      <c r="B117" s="42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  <c r="T117" s="193"/>
      <c r="U117" s="193"/>
      <c r="V117" s="193"/>
      <c r="W117" s="193"/>
      <c r="X117" s="193"/>
      <c r="Y117" s="193"/>
      <c r="AA117" s="193"/>
      <c r="AC117" s="193"/>
    </row>
    <row r="118" spans="1:29" s="39" customFormat="1" x14ac:dyDescent="0.2">
      <c r="A118" s="40"/>
      <c r="B118" s="42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AA118" s="193"/>
      <c r="AC118" s="193"/>
    </row>
    <row r="119" spans="1:29" s="39" customFormat="1" x14ac:dyDescent="0.2">
      <c r="A119" s="40"/>
      <c r="B119" s="42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AA119" s="193"/>
      <c r="AC119" s="193"/>
    </row>
    <row r="120" spans="1:29" s="39" customFormat="1" x14ac:dyDescent="0.2">
      <c r="A120" s="40"/>
      <c r="B120" s="42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AA120" s="193"/>
      <c r="AC120" s="193"/>
    </row>
    <row r="121" spans="1:29" s="39" customFormat="1" x14ac:dyDescent="0.2">
      <c r="A121" s="40"/>
      <c r="B121" s="42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  <c r="W121" s="193"/>
      <c r="X121" s="193"/>
      <c r="Y121" s="193"/>
      <c r="AA121" s="193"/>
      <c r="AC121" s="193"/>
    </row>
    <row r="122" spans="1:29" s="39" customFormat="1" x14ac:dyDescent="0.2">
      <c r="A122" s="40"/>
      <c r="B122" s="42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AA122" s="193"/>
      <c r="AC122" s="193"/>
    </row>
    <row r="123" spans="1:29" s="39" customFormat="1" x14ac:dyDescent="0.2">
      <c r="A123" s="40"/>
      <c r="B123" s="42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  <c r="W123" s="193"/>
      <c r="X123" s="193"/>
      <c r="Y123" s="193"/>
      <c r="AA123" s="193"/>
      <c r="AC123" s="193"/>
    </row>
    <row r="124" spans="1:29" s="39" customFormat="1" x14ac:dyDescent="0.2">
      <c r="A124" s="40"/>
      <c r="B124" s="42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  <c r="S124" s="193"/>
      <c r="T124" s="193"/>
      <c r="U124" s="193"/>
      <c r="V124" s="193"/>
      <c r="W124" s="193"/>
      <c r="X124" s="193"/>
      <c r="Y124" s="193"/>
      <c r="AA124" s="193"/>
      <c r="AC124" s="193"/>
    </row>
    <row r="125" spans="1:29" s="39" customFormat="1" x14ac:dyDescent="0.2">
      <c r="A125" s="40"/>
      <c r="B125" s="42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  <c r="R125" s="193"/>
      <c r="S125" s="193"/>
      <c r="T125" s="193"/>
      <c r="U125" s="193"/>
      <c r="V125" s="193"/>
      <c r="W125" s="193"/>
      <c r="X125" s="193"/>
      <c r="Y125" s="193"/>
      <c r="AA125" s="193"/>
      <c r="AC125" s="193"/>
    </row>
    <row r="126" spans="1:29" s="39" customFormat="1" x14ac:dyDescent="0.2">
      <c r="A126" s="40"/>
      <c r="B126" s="42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  <c r="R126" s="193"/>
      <c r="S126" s="193"/>
      <c r="T126" s="193"/>
      <c r="U126" s="193"/>
      <c r="V126" s="193"/>
      <c r="W126" s="193"/>
      <c r="X126" s="193"/>
      <c r="Y126" s="193"/>
      <c r="AA126" s="193"/>
      <c r="AC126" s="193"/>
    </row>
    <row r="127" spans="1:29" s="39" customFormat="1" x14ac:dyDescent="0.2">
      <c r="A127" s="40"/>
      <c r="B127" s="42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  <c r="S127" s="193"/>
      <c r="T127" s="193"/>
      <c r="U127" s="193"/>
      <c r="V127" s="193"/>
      <c r="W127" s="193"/>
      <c r="X127" s="193"/>
      <c r="Y127" s="193"/>
      <c r="AA127" s="193"/>
      <c r="AC127" s="193"/>
    </row>
    <row r="128" spans="1:29" s="39" customFormat="1" x14ac:dyDescent="0.2">
      <c r="A128" s="40"/>
      <c r="B128" s="42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  <c r="S128" s="193"/>
      <c r="T128" s="193"/>
      <c r="U128" s="193"/>
      <c r="V128" s="193"/>
      <c r="W128" s="193"/>
      <c r="X128" s="193"/>
      <c r="Y128" s="193"/>
      <c r="AA128" s="193"/>
      <c r="AC128" s="193"/>
    </row>
    <row r="129" spans="1:29" s="39" customFormat="1" x14ac:dyDescent="0.2">
      <c r="A129" s="40"/>
      <c r="B129" s="42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  <c r="W129" s="193"/>
      <c r="X129" s="193"/>
      <c r="Y129" s="193"/>
      <c r="AA129" s="193"/>
      <c r="AC129" s="193"/>
    </row>
    <row r="130" spans="1:29" s="39" customFormat="1" x14ac:dyDescent="0.2">
      <c r="A130" s="40"/>
      <c r="B130" s="42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  <c r="T130" s="193"/>
      <c r="U130" s="193"/>
      <c r="V130" s="193"/>
      <c r="W130" s="193"/>
      <c r="X130" s="193"/>
      <c r="Y130" s="193"/>
      <c r="AA130" s="193"/>
      <c r="AC130" s="193"/>
    </row>
    <row r="131" spans="1:29" s="39" customFormat="1" x14ac:dyDescent="0.2">
      <c r="A131" s="40"/>
      <c r="B131" s="42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  <c r="W131" s="193"/>
      <c r="X131" s="193"/>
      <c r="Y131" s="193"/>
      <c r="AA131" s="193"/>
      <c r="AC131" s="193"/>
    </row>
    <row r="132" spans="1:29" s="39" customFormat="1" x14ac:dyDescent="0.2">
      <c r="A132" s="40"/>
      <c r="B132" s="42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  <c r="W132" s="193"/>
      <c r="X132" s="193"/>
      <c r="Y132" s="193"/>
      <c r="AA132" s="193"/>
      <c r="AC132" s="193"/>
    </row>
    <row r="133" spans="1:29" s="39" customFormat="1" x14ac:dyDescent="0.2">
      <c r="A133" s="40"/>
      <c r="B133" s="42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  <c r="R133" s="193"/>
      <c r="S133" s="193"/>
      <c r="T133" s="193"/>
      <c r="U133" s="193"/>
      <c r="V133" s="193"/>
      <c r="W133" s="193"/>
      <c r="X133" s="193"/>
      <c r="Y133" s="193"/>
      <c r="AA133" s="193"/>
      <c r="AC133" s="193"/>
    </row>
    <row r="134" spans="1:29" s="39" customFormat="1" x14ac:dyDescent="0.2">
      <c r="A134" s="40"/>
      <c r="B134" s="42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  <c r="R134" s="193"/>
      <c r="S134" s="193"/>
      <c r="T134" s="193"/>
      <c r="U134" s="193"/>
      <c r="V134" s="193"/>
      <c r="W134" s="193"/>
      <c r="X134" s="193"/>
      <c r="Y134" s="193"/>
      <c r="AA134" s="193"/>
      <c r="AC134" s="193"/>
    </row>
    <row r="135" spans="1:29" s="39" customFormat="1" x14ac:dyDescent="0.2">
      <c r="A135" s="40"/>
      <c r="B135" s="42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  <c r="W135" s="193"/>
      <c r="X135" s="193"/>
      <c r="Y135" s="193"/>
      <c r="AA135" s="193"/>
      <c r="AC135" s="193"/>
    </row>
    <row r="136" spans="1:29" s="39" customFormat="1" x14ac:dyDescent="0.2">
      <c r="A136" s="40"/>
      <c r="B136" s="42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  <c r="W136" s="193"/>
      <c r="X136" s="193"/>
      <c r="Y136" s="193"/>
      <c r="AA136" s="193"/>
      <c r="AC136" s="193"/>
    </row>
    <row r="137" spans="1:29" s="39" customFormat="1" x14ac:dyDescent="0.2">
      <c r="A137" s="40"/>
      <c r="B137" s="42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  <c r="W137" s="193"/>
      <c r="X137" s="193"/>
      <c r="Y137" s="193"/>
      <c r="AA137" s="193"/>
      <c r="AC137" s="193"/>
    </row>
    <row r="138" spans="1:29" s="39" customFormat="1" x14ac:dyDescent="0.2">
      <c r="A138" s="40"/>
      <c r="B138" s="42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AA138" s="193"/>
      <c r="AC138" s="193"/>
    </row>
    <row r="139" spans="1:29" s="39" customFormat="1" x14ac:dyDescent="0.2">
      <c r="A139" s="40"/>
      <c r="B139" s="42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  <c r="R139" s="193"/>
      <c r="S139" s="193"/>
      <c r="T139" s="193"/>
      <c r="U139" s="193"/>
      <c r="V139" s="193"/>
      <c r="W139" s="193"/>
      <c r="X139" s="193"/>
      <c r="Y139" s="193"/>
      <c r="AA139" s="193"/>
      <c r="AC139" s="193"/>
    </row>
    <row r="140" spans="1:29" s="39" customFormat="1" x14ac:dyDescent="0.2">
      <c r="A140" s="40"/>
      <c r="B140" s="42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  <c r="T140" s="193"/>
      <c r="U140" s="193"/>
      <c r="V140" s="193"/>
      <c r="W140" s="193"/>
      <c r="X140" s="193"/>
      <c r="Y140" s="193"/>
      <c r="AA140" s="193"/>
      <c r="AC140" s="193"/>
    </row>
    <row r="141" spans="1:29" s="39" customFormat="1" x14ac:dyDescent="0.2">
      <c r="A141" s="40"/>
      <c r="B141" s="42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 s="193"/>
      <c r="X141" s="193"/>
      <c r="Y141" s="193"/>
      <c r="AA141" s="193"/>
      <c r="AC141" s="193"/>
    </row>
    <row r="142" spans="1:29" s="39" customFormat="1" x14ac:dyDescent="0.2">
      <c r="A142" s="40"/>
      <c r="B142" s="42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  <c r="W142" s="193"/>
      <c r="X142" s="193"/>
      <c r="Y142" s="193"/>
      <c r="AA142" s="193"/>
      <c r="AC142" s="193"/>
    </row>
    <row r="143" spans="1:29" s="39" customFormat="1" x14ac:dyDescent="0.2">
      <c r="A143" s="40"/>
      <c r="B143" s="42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  <c r="W143" s="193"/>
      <c r="X143" s="193"/>
      <c r="Y143" s="193"/>
      <c r="AA143" s="193"/>
      <c r="AC143" s="193"/>
    </row>
    <row r="144" spans="1:29" s="39" customFormat="1" x14ac:dyDescent="0.2">
      <c r="A144" s="40"/>
      <c r="B144" s="42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93"/>
      <c r="X144" s="193"/>
      <c r="Y144" s="193"/>
      <c r="AA144" s="193"/>
      <c r="AC144" s="193"/>
    </row>
    <row r="145" spans="1:29" s="39" customFormat="1" x14ac:dyDescent="0.2">
      <c r="A145" s="40"/>
      <c r="B145" s="42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  <c r="W145" s="193"/>
      <c r="X145" s="193"/>
      <c r="Y145" s="193"/>
      <c r="AA145" s="193"/>
      <c r="AC145" s="193"/>
    </row>
    <row r="146" spans="1:29" s="39" customFormat="1" x14ac:dyDescent="0.2">
      <c r="A146" s="40"/>
      <c r="B146" s="42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  <c r="T146" s="193"/>
      <c r="U146" s="193"/>
      <c r="V146" s="193"/>
      <c r="W146" s="193"/>
      <c r="X146" s="193"/>
      <c r="Y146" s="193"/>
      <c r="AA146" s="193"/>
      <c r="AC146" s="193"/>
    </row>
    <row r="147" spans="1:29" s="39" customFormat="1" x14ac:dyDescent="0.2">
      <c r="A147" s="40"/>
      <c r="B147" s="42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  <c r="V147" s="193"/>
      <c r="W147" s="193"/>
      <c r="X147" s="193"/>
      <c r="Y147" s="193"/>
      <c r="AA147" s="193"/>
      <c r="AC147" s="193"/>
    </row>
    <row r="148" spans="1:29" s="39" customFormat="1" x14ac:dyDescent="0.2">
      <c r="A148" s="40"/>
      <c r="B148" s="42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/>
      <c r="W148" s="193"/>
      <c r="X148" s="193"/>
      <c r="Y148" s="193"/>
      <c r="AA148" s="193"/>
      <c r="AC148" s="193"/>
    </row>
    <row r="149" spans="1:29" s="39" customFormat="1" x14ac:dyDescent="0.2">
      <c r="A149" s="40"/>
      <c r="B149" s="42"/>
      <c r="C149" s="193"/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  <c r="W149" s="193"/>
      <c r="X149" s="193"/>
      <c r="Y149" s="193"/>
      <c r="AA149" s="193"/>
      <c r="AC149" s="193"/>
    </row>
    <row r="150" spans="1:29" s="39" customFormat="1" x14ac:dyDescent="0.2">
      <c r="A150" s="40"/>
      <c r="B150" s="42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  <c r="R150" s="193"/>
      <c r="S150" s="193"/>
      <c r="T150" s="193"/>
      <c r="U150" s="193"/>
      <c r="V150" s="193"/>
      <c r="W150" s="193"/>
      <c r="X150" s="193"/>
      <c r="Y150" s="193"/>
      <c r="AA150" s="193"/>
      <c r="AC150" s="193"/>
    </row>
    <row r="151" spans="1:29" s="39" customFormat="1" x14ac:dyDescent="0.2">
      <c r="A151" s="40"/>
      <c r="B151" s="42"/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  <c r="R151" s="193"/>
      <c r="S151" s="193"/>
      <c r="T151" s="193"/>
      <c r="U151" s="193"/>
      <c r="V151" s="193"/>
      <c r="W151" s="193"/>
      <c r="X151" s="193"/>
      <c r="Y151" s="193"/>
      <c r="AA151" s="193"/>
      <c r="AC151" s="193"/>
    </row>
    <row r="152" spans="1:29" s="39" customFormat="1" x14ac:dyDescent="0.2">
      <c r="A152" s="40"/>
      <c r="B152" s="42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/>
      <c r="W152" s="193"/>
      <c r="X152" s="193"/>
      <c r="Y152" s="193"/>
      <c r="AA152" s="193"/>
      <c r="AC152" s="193"/>
    </row>
    <row r="153" spans="1:29" s="39" customFormat="1" x14ac:dyDescent="0.2">
      <c r="A153" s="40"/>
      <c r="B153" s="42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  <c r="R153" s="193"/>
      <c r="S153" s="193"/>
      <c r="T153" s="193"/>
      <c r="U153" s="193"/>
      <c r="V153" s="193"/>
      <c r="W153" s="193"/>
      <c r="X153" s="193"/>
      <c r="Y153" s="193"/>
      <c r="AA153" s="193"/>
      <c r="AC153" s="193"/>
    </row>
    <row r="154" spans="1:29" s="39" customFormat="1" x14ac:dyDescent="0.2">
      <c r="A154" s="40"/>
      <c r="B154" s="42"/>
      <c r="C154" s="193"/>
      <c r="D154" s="193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  <c r="R154" s="193"/>
      <c r="S154" s="193"/>
      <c r="T154" s="193"/>
      <c r="U154" s="193"/>
      <c r="V154" s="193"/>
      <c r="W154" s="193"/>
      <c r="X154" s="193"/>
      <c r="Y154" s="193"/>
      <c r="AA154" s="193"/>
      <c r="AC154" s="193"/>
    </row>
    <row r="155" spans="1:29" s="39" customFormat="1" x14ac:dyDescent="0.2">
      <c r="A155" s="40"/>
      <c r="B155" s="42"/>
      <c r="C155" s="193"/>
      <c r="D155" s="193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  <c r="R155" s="193"/>
      <c r="S155" s="193"/>
      <c r="T155" s="193"/>
      <c r="U155" s="193"/>
      <c r="V155" s="193"/>
      <c r="W155" s="193"/>
      <c r="X155" s="193"/>
      <c r="Y155" s="193"/>
      <c r="AA155" s="193"/>
      <c r="AC155" s="193"/>
    </row>
    <row r="156" spans="1:29" s="39" customFormat="1" x14ac:dyDescent="0.2">
      <c r="A156" s="40"/>
      <c r="B156" s="42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  <c r="R156" s="193"/>
      <c r="S156" s="193"/>
      <c r="T156" s="193"/>
      <c r="U156" s="193"/>
      <c r="V156" s="193"/>
      <c r="W156" s="193"/>
      <c r="X156" s="193"/>
      <c r="Y156" s="193"/>
      <c r="AA156" s="193"/>
      <c r="AC156" s="193"/>
    </row>
    <row r="157" spans="1:29" s="39" customFormat="1" x14ac:dyDescent="0.2">
      <c r="A157" s="40"/>
      <c r="B157" s="42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  <c r="T157" s="193"/>
      <c r="U157" s="193"/>
      <c r="V157" s="193"/>
      <c r="W157" s="193"/>
      <c r="X157" s="193"/>
      <c r="Y157" s="193"/>
      <c r="AA157" s="193"/>
      <c r="AC157" s="193"/>
    </row>
    <row r="158" spans="1:29" s="39" customFormat="1" x14ac:dyDescent="0.2">
      <c r="A158" s="40"/>
      <c r="B158" s="42"/>
      <c r="C158" s="193"/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  <c r="R158" s="193"/>
      <c r="S158" s="193"/>
      <c r="T158" s="193"/>
      <c r="U158" s="193"/>
      <c r="V158" s="193"/>
      <c r="W158" s="193"/>
      <c r="X158" s="193"/>
      <c r="Y158" s="193"/>
      <c r="AA158" s="193"/>
      <c r="AC158" s="193"/>
    </row>
    <row r="159" spans="1:29" s="39" customFormat="1" x14ac:dyDescent="0.2">
      <c r="A159" s="40"/>
      <c r="B159" s="42"/>
      <c r="C159" s="193"/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  <c r="T159" s="193"/>
      <c r="U159" s="193"/>
      <c r="V159" s="193"/>
      <c r="W159" s="193"/>
      <c r="X159" s="193"/>
      <c r="Y159" s="193"/>
      <c r="AA159" s="193"/>
      <c r="AC159" s="193"/>
    </row>
    <row r="160" spans="1:29" s="39" customFormat="1" x14ac:dyDescent="0.2">
      <c r="A160" s="40"/>
      <c r="B160" s="42"/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  <c r="T160" s="193"/>
      <c r="U160" s="193"/>
      <c r="V160" s="193"/>
      <c r="W160" s="193"/>
      <c r="X160" s="193"/>
      <c r="Y160" s="193"/>
      <c r="AA160" s="193"/>
      <c r="AC160" s="193"/>
    </row>
    <row r="161" spans="1:29" s="39" customFormat="1" x14ac:dyDescent="0.2">
      <c r="A161" s="40"/>
      <c r="B161" s="42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  <c r="S161" s="193"/>
      <c r="T161" s="193"/>
      <c r="U161" s="193"/>
      <c r="V161" s="193"/>
      <c r="W161" s="193"/>
      <c r="X161" s="193"/>
      <c r="Y161" s="193"/>
      <c r="AA161" s="193"/>
      <c r="AC161" s="193"/>
    </row>
    <row r="162" spans="1:29" s="39" customFormat="1" x14ac:dyDescent="0.2">
      <c r="A162" s="40"/>
      <c r="B162" s="42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  <c r="T162" s="193"/>
      <c r="U162" s="193"/>
      <c r="V162" s="193"/>
      <c r="W162" s="193"/>
      <c r="X162" s="193"/>
      <c r="Y162" s="193"/>
      <c r="AA162" s="193"/>
      <c r="AC162" s="193"/>
    </row>
    <row r="163" spans="1:29" s="39" customFormat="1" x14ac:dyDescent="0.2">
      <c r="A163" s="40"/>
      <c r="B163" s="42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  <c r="T163" s="193"/>
      <c r="U163" s="193"/>
      <c r="V163" s="193"/>
      <c r="W163" s="193"/>
      <c r="X163" s="193"/>
      <c r="Y163" s="193"/>
      <c r="AA163" s="193"/>
      <c r="AC163" s="193"/>
    </row>
    <row r="164" spans="1:29" s="39" customFormat="1" x14ac:dyDescent="0.2">
      <c r="A164" s="40"/>
      <c r="B164" s="42"/>
      <c r="C164" s="193"/>
      <c r="D164" s="193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  <c r="R164" s="193"/>
      <c r="S164" s="193"/>
      <c r="T164" s="193"/>
      <c r="U164" s="193"/>
      <c r="V164" s="193"/>
      <c r="W164" s="193"/>
      <c r="X164" s="193"/>
      <c r="Y164" s="193"/>
      <c r="AA164" s="193"/>
      <c r="AC164" s="193"/>
    </row>
    <row r="165" spans="1:29" s="39" customFormat="1" x14ac:dyDescent="0.2">
      <c r="A165" s="40"/>
      <c r="B165" s="42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  <c r="T165" s="193"/>
      <c r="U165" s="193"/>
      <c r="V165" s="193"/>
      <c r="W165" s="193"/>
      <c r="X165" s="193"/>
      <c r="Y165" s="193"/>
      <c r="AA165" s="193"/>
      <c r="AC165" s="193"/>
    </row>
    <row r="166" spans="1:29" s="39" customFormat="1" x14ac:dyDescent="0.2">
      <c r="A166" s="40"/>
      <c r="B166" s="42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/>
      <c r="V166" s="193"/>
      <c r="W166" s="193"/>
      <c r="X166" s="193"/>
      <c r="Y166" s="193"/>
      <c r="AA166" s="193"/>
      <c r="AC166" s="193"/>
    </row>
    <row r="167" spans="1:29" s="39" customFormat="1" x14ac:dyDescent="0.2">
      <c r="A167" s="40"/>
      <c r="B167" s="42"/>
      <c r="C167" s="193"/>
      <c r="D167" s="193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  <c r="R167" s="193"/>
      <c r="S167" s="193"/>
      <c r="T167" s="193"/>
      <c r="U167" s="193"/>
      <c r="V167" s="193"/>
      <c r="W167" s="193"/>
      <c r="X167" s="193"/>
      <c r="Y167" s="193"/>
      <c r="AA167" s="193"/>
      <c r="AC167" s="193"/>
    </row>
    <row r="168" spans="1:29" s="39" customFormat="1" x14ac:dyDescent="0.2">
      <c r="A168" s="40"/>
      <c r="B168" s="42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  <c r="S168" s="193"/>
      <c r="T168" s="193"/>
      <c r="U168" s="193"/>
      <c r="V168" s="193"/>
      <c r="W168" s="193"/>
      <c r="X168" s="193"/>
      <c r="Y168" s="193"/>
      <c r="AA168" s="193"/>
      <c r="AC168" s="193"/>
    </row>
    <row r="169" spans="1:29" s="39" customFormat="1" x14ac:dyDescent="0.2">
      <c r="A169" s="40"/>
      <c r="B169" s="42"/>
      <c r="C169" s="193"/>
      <c r="D169" s="193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  <c r="R169" s="193"/>
      <c r="S169" s="193"/>
      <c r="T169" s="193"/>
      <c r="U169" s="193"/>
      <c r="V169" s="193"/>
      <c r="W169" s="193"/>
      <c r="X169" s="193"/>
      <c r="Y169" s="193"/>
      <c r="AA169" s="193"/>
      <c r="AC169" s="193"/>
    </row>
    <row r="170" spans="1:29" s="39" customFormat="1" x14ac:dyDescent="0.2">
      <c r="A170" s="40"/>
      <c r="B170" s="42"/>
      <c r="C170" s="193"/>
      <c r="D170" s="193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  <c r="R170" s="193"/>
      <c r="S170" s="193"/>
      <c r="T170" s="193"/>
      <c r="U170" s="193"/>
      <c r="V170" s="193"/>
      <c r="W170" s="193"/>
      <c r="X170" s="193"/>
      <c r="Y170" s="193"/>
      <c r="AA170" s="193"/>
      <c r="AC170" s="193"/>
    </row>
    <row r="171" spans="1:29" s="39" customFormat="1" x14ac:dyDescent="0.2">
      <c r="A171" s="40"/>
      <c r="B171" s="42"/>
      <c r="C171" s="193"/>
      <c r="D171" s="193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  <c r="R171" s="193"/>
      <c r="S171" s="193"/>
      <c r="T171" s="193"/>
      <c r="U171" s="193"/>
      <c r="V171" s="193"/>
      <c r="W171" s="193"/>
      <c r="X171" s="193"/>
      <c r="Y171" s="193"/>
      <c r="AA171" s="193"/>
      <c r="AC171" s="193"/>
    </row>
    <row r="172" spans="1:29" s="39" customFormat="1" x14ac:dyDescent="0.2">
      <c r="A172" s="40"/>
      <c r="B172" s="42"/>
      <c r="C172" s="193"/>
      <c r="D172" s="193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  <c r="R172" s="193"/>
      <c r="S172" s="193"/>
      <c r="T172" s="193"/>
      <c r="U172" s="193"/>
      <c r="V172" s="193"/>
      <c r="W172" s="193"/>
      <c r="X172" s="193"/>
      <c r="Y172" s="193"/>
      <c r="AA172" s="193"/>
      <c r="AC172" s="193"/>
    </row>
    <row r="173" spans="1:29" s="39" customFormat="1" x14ac:dyDescent="0.2">
      <c r="A173" s="40"/>
      <c r="B173" s="42"/>
      <c r="C173" s="193"/>
      <c r="D173" s="193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  <c r="R173" s="193"/>
      <c r="S173" s="193"/>
      <c r="T173" s="193"/>
      <c r="U173" s="193"/>
      <c r="V173" s="193"/>
      <c r="W173" s="193"/>
      <c r="X173" s="193"/>
      <c r="Y173" s="193"/>
      <c r="AA173" s="193"/>
      <c r="AC173" s="193"/>
    </row>
    <row r="174" spans="1:29" s="39" customFormat="1" x14ac:dyDescent="0.2">
      <c r="A174" s="40"/>
      <c r="B174" s="42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  <c r="S174" s="193"/>
      <c r="T174" s="193"/>
      <c r="U174" s="193"/>
      <c r="V174" s="193"/>
      <c r="W174" s="193"/>
      <c r="X174" s="193"/>
      <c r="Y174" s="193"/>
      <c r="AA174" s="193"/>
      <c r="AC174" s="193"/>
    </row>
    <row r="175" spans="1:29" s="39" customFormat="1" x14ac:dyDescent="0.2">
      <c r="A175" s="40"/>
      <c r="B175" s="42"/>
      <c r="C175" s="193"/>
      <c r="D175" s="193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  <c r="R175" s="193"/>
      <c r="S175" s="193"/>
      <c r="T175" s="193"/>
      <c r="U175" s="193"/>
      <c r="V175" s="193"/>
      <c r="W175" s="193"/>
      <c r="X175" s="193"/>
      <c r="Y175" s="193"/>
      <c r="AA175" s="193"/>
      <c r="AC175" s="193"/>
    </row>
    <row r="176" spans="1:29" s="39" customFormat="1" x14ac:dyDescent="0.2">
      <c r="A176" s="40"/>
      <c r="B176" s="42"/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  <c r="S176" s="193"/>
      <c r="T176" s="193"/>
      <c r="U176" s="193"/>
      <c r="V176" s="193"/>
      <c r="W176" s="193"/>
      <c r="X176" s="193"/>
      <c r="Y176" s="193"/>
      <c r="AA176" s="193"/>
      <c r="AC176" s="193"/>
    </row>
    <row r="177" spans="1:29" s="39" customFormat="1" x14ac:dyDescent="0.2">
      <c r="A177" s="40"/>
      <c r="B177" s="42"/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3"/>
      <c r="T177" s="193"/>
      <c r="U177" s="193"/>
      <c r="V177" s="193"/>
      <c r="W177" s="193"/>
      <c r="X177" s="193"/>
      <c r="Y177" s="193"/>
      <c r="AA177" s="193"/>
      <c r="AC177" s="193"/>
    </row>
    <row r="178" spans="1:29" s="39" customFormat="1" x14ac:dyDescent="0.2">
      <c r="A178" s="40"/>
      <c r="B178" s="42"/>
      <c r="C178" s="193"/>
      <c r="D178" s="193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  <c r="R178" s="193"/>
      <c r="S178" s="193"/>
      <c r="T178" s="193"/>
      <c r="U178" s="193"/>
      <c r="V178" s="193"/>
      <c r="W178" s="193"/>
      <c r="X178" s="193"/>
      <c r="Y178" s="193"/>
      <c r="AA178" s="193"/>
      <c r="AC178" s="193"/>
    </row>
    <row r="179" spans="1:29" s="39" customFormat="1" x14ac:dyDescent="0.2">
      <c r="A179" s="40"/>
      <c r="B179" s="42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  <c r="W179" s="193"/>
      <c r="X179" s="193"/>
      <c r="Y179" s="193"/>
      <c r="AA179" s="193"/>
      <c r="AC179" s="193"/>
    </row>
    <row r="180" spans="1:29" s="39" customFormat="1" x14ac:dyDescent="0.2">
      <c r="A180" s="40"/>
      <c r="B180" s="42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  <c r="T180" s="193"/>
      <c r="U180" s="193"/>
      <c r="V180" s="193"/>
      <c r="W180" s="193"/>
      <c r="X180" s="193"/>
      <c r="Y180" s="193"/>
      <c r="AA180" s="193"/>
      <c r="AC180" s="193"/>
    </row>
    <row r="181" spans="1:29" s="39" customFormat="1" x14ac:dyDescent="0.2">
      <c r="A181" s="40"/>
      <c r="B181" s="42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AA181" s="193"/>
      <c r="AC181" s="193"/>
    </row>
    <row r="182" spans="1:29" s="39" customFormat="1" x14ac:dyDescent="0.2">
      <c r="A182" s="40"/>
      <c r="B182" s="42"/>
      <c r="C182" s="193"/>
      <c r="D182" s="193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  <c r="R182" s="193"/>
      <c r="S182" s="193"/>
      <c r="T182" s="193"/>
      <c r="U182" s="193"/>
      <c r="V182" s="193"/>
      <c r="W182" s="193"/>
      <c r="X182" s="193"/>
      <c r="Y182" s="193"/>
      <c r="AA182" s="193"/>
      <c r="AC182" s="193"/>
    </row>
    <row r="183" spans="1:29" s="39" customFormat="1" x14ac:dyDescent="0.2">
      <c r="A183" s="40"/>
      <c r="B183" s="42"/>
      <c r="C183" s="193"/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  <c r="S183" s="193"/>
      <c r="T183" s="193"/>
      <c r="U183" s="193"/>
      <c r="V183" s="193"/>
      <c r="W183" s="193"/>
      <c r="X183" s="193"/>
      <c r="Y183" s="193"/>
      <c r="AA183" s="193"/>
      <c r="AC183" s="193"/>
    </row>
    <row r="184" spans="1:29" s="39" customFormat="1" x14ac:dyDescent="0.2">
      <c r="A184" s="40"/>
      <c r="B184" s="42"/>
      <c r="C184" s="193"/>
      <c r="D184" s="193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  <c r="R184" s="193"/>
      <c r="S184" s="193"/>
      <c r="T184" s="193"/>
      <c r="U184" s="193"/>
      <c r="V184" s="193"/>
      <c r="W184" s="193"/>
      <c r="X184" s="193"/>
      <c r="Y184" s="193"/>
      <c r="AA184" s="193"/>
      <c r="AC184" s="193"/>
    </row>
    <row r="185" spans="1:29" s="39" customFormat="1" x14ac:dyDescent="0.2">
      <c r="A185" s="40"/>
      <c r="B185" s="42"/>
      <c r="C185" s="193"/>
      <c r="D185" s="193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  <c r="R185" s="193"/>
      <c r="S185" s="193"/>
      <c r="T185" s="193"/>
      <c r="U185" s="193"/>
      <c r="V185" s="193"/>
      <c r="W185" s="193"/>
      <c r="X185" s="193"/>
      <c r="Y185" s="193"/>
      <c r="AA185" s="193"/>
      <c r="AC185" s="193"/>
    </row>
    <row r="186" spans="1:29" s="39" customFormat="1" x14ac:dyDescent="0.2">
      <c r="A186" s="40"/>
      <c r="B186" s="42"/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  <c r="T186" s="193"/>
      <c r="U186" s="193"/>
      <c r="V186" s="193"/>
      <c r="W186" s="193"/>
      <c r="X186" s="193"/>
      <c r="Y186" s="193"/>
      <c r="AA186" s="193"/>
      <c r="AC186" s="193"/>
    </row>
    <row r="187" spans="1:29" s="39" customFormat="1" x14ac:dyDescent="0.2">
      <c r="A187" s="40"/>
      <c r="B187" s="42"/>
      <c r="C187" s="193"/>
      <c r="D187" s="193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  <c r="R187" s="193"/>
      <c r="S187" s="193"/>
      <c r="T187" s="193"/>
      <c r="U187" s="193"/>
      <c r="V187" s="193"/>
      <c r="W187" s="193"/>
      <c r="X187" s="193"/>
      <c r="Y187" s="193"/>
      <c r="AA187" s="193"/>
      <c r="AC187" s="193"/>
    </row>
    <row r="188" spans="1:29" s="39" customFormat="1" x14ac:dyDescent="0.2">
      <c r="A188" s="40"/>
      <c r="B188" s="42"/>
      <c r="C188" s="193"/>
      <c r="D188" s="193"/>
      <c r="E188" s="193"/>
      <c r="F188" s="193"/>
      <c r="G188" s="193"/>
      <c r="H188" s="193"/>
      <c r="I188" s="193"/>
      <c r="J188" s="193"/>
      <c r="K188" s="193"/>
      <c r="L188" s="193"/>
      <c r="M188" s="193"/>
      <c r="N188" s="193"/>
      <c r="O188" s="193"/>
      <c r="P188" s="193"/>
      <c r="Q188" s="193"/>
      <c r="R188" s="193"/>
      <c r="S188" s="193"/>
      <c r="T188" s="193"/>
      <c r="U188" s="193"/>
      <c r="V188" s="193"/>
      <c r="W188" s="193"/>
      <c r="X188" s="193"/>
      <c r="Y188" s="193"/>
      <c r="AA188" s="193"/>
      <c r="AC188" s="193"/>
    </row>
    <row r="189" spans="1:29" s="39" customFormat="1" x14ac:dyDescent="0.2">
      <c r="A189" s="40"/>
      <c r="B189" s="42"/>
      <c r="C189" s="193"/>
      <c r="D189" s="193"/>
      <c r="E189" s="193"/>
      <c r="F189" s="193"/>
      <c r="G189" s="193"/>
      <c r="H189" s="193"/>
      <c r="I189" s="193"/>
      <c r="J189" s="193"/>
      <c r="K189" s="193"/>
      <c r="L189" s="193"/>
      <c r="M189" s="193"/>
      <c r="N189" s="193"/>
      <c r="O189" s="193"/>
      <c r="P189" s="193"/>
      <c r="Q189" s="193"/>
      <c r="R189" s="193"/>
      <c r="S189" s="193"/>
      <c r="T189" s="193"/>
      <c r="U189" s="193"/>
      <c r="V189" s="193"/>
      <c r="W189" s="193"/>
      <c r="X189" s="193"/>
      <c r="Y189" s="193"/>
      <c r="AA189" s="193"/>
      <c r="AC189" s="193"/>
    </row>
    <row r="190" spans="1:29" s="39" customFormat="1" x14ac:dyDescent="0.2">
      <c r="A190" s="40"/>
      <c r="B190" s="42"/>
      <c r="C190" s="193"/>
      <c r="D190" s="193"/>
      <c r="E190" s="193"/>
      <c r="F190" s="193"/>
      <c r="G190" s="193"/>
      <c r="H190" s="193"/>
      <c r="I190" s="193"/>
      <c r="J190" s="193"/>
      <c r="K190" s="193"/>
      <c r="L190" s="193"/>
      <c r="M190" s="193"/>
      <c r="N190" s="193"/>
      <c r="O190" s="193"/>
      <c r="P190" s="193"/>
      <c r="Q190" s="193"/>
      <c r="R190" s="193"/>
      <c r="S190" s="193"/>
      <c r="T190" s="193"/>
      <c r="U190" s="193"/>
      <c r="V190" s="193"/>
      <c r="W190" s="193"/>
      <c r="X190" s="193"/>
      <c r="Y190" s="193"/>
      <c r="AA190" s="193"/>
      <c r="AC190" s="193"/>
    </row>
    <row r="191" spans="1:29" s="39" customFormat="1" x14ac:dyDescent="0.2">
      <c r="A191" s="40"/>
      <c r="B191" s="42"/>
      <c r="C191" s="193"/>
      <c r="D191" s="193"/>
      <c r="E191" s="193"/>
      <c r="F191" s="193"/>
      <c r="G191" s="193"/>
      <c r="H191" s="193"/>
      <c r="I191" s="193"/>
      <c r="J191" s="193"/>
      <c r="K191" s="193"/>
      <c r="L191" s="193"/>
      <c r="M191" s="193"/>
      <c r="N191" s="193"/>
      <c r="O191" s="193"/>
      <c r="P191" s="193"/>
      <c r="Q191" s="193"/>
      <c r="R191" s="193"/>
      <c r="S191" s="193"/>
      <c r="T191" s="193"/>
      <c r="U191" s="193"/>
      <c r="V191" s="193"/>
      <c r="W191" s="193"/>
      <c r="X191" s="193"/>
      <c r="Y191" s="193"/>
      <c r="AA191" s="193"/>
      <c r="AC191" s="193"/>
    </row>
    <row r="192" spans="1:29" s="39" customFormat="1" x14ac:dyDescent="0.2">
      <c r="A192" s="40"/>
      <c r="B192" s="42"/>
      <c r="C192" s="193"/>
      <c r="D192" s="193"/>
      <c r="E192" s="193"/>
      <c r="F192" s="193"/>
      <c r="G192" s="193"/>
      <c r="H192" s="193"/>
      <c r="I192" s="193"/>
      <c r="J192" s="193"/>
      <c r="K192" s="193"/>
      <c r="L192" s="193"/>
      <c r="M192" s="193"/>
      <c r="N192" s="193"/>
      <c r="O192" s="193"/>
      <c r="P192" s="193"/>
      <c r="Q192" s="193"/>
      <c r="R192" s="193"/>
      <c r="S192" s="193"/>
      <c r="T192" s="193"/>
      <c r="U192" s="193"/>
      <c r="V192" s="193"/>
      <c r="W192" s="193"/>
      <c r="X192" s="193"/>
      <c r="Y192" s="193"/>
      <c r="AA192" s="193"/>
      <c r="AC192" s="193"/>
    </row>
    <row r="193" spans="1:29" s="39" customFormat="1" x14ac:dyDescent="0.2">
      <c r="A193" s="40"/>
      <c r="B193" s="42"/>
      <c r="C193" s="193"/>
      <c r="D193" s="193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P193" s="193"/>
      <c r="Q193" s="193"/>
      <c r="R193" s="193"/>
      <c r="S193" s="193"/>
      <c r="T193" s="193"/>
      <c r="U193" s="193"/>
      <c r="V193" s="193"/>
      <c r="W193" s="193"/>
      <c r="X193" s="193"/>
      <c r="Y193" s="193"/>
      <c r="AA193" s="193"/>
      <c r="AC193" s="193"/>
    </row>
    <row r="194" spans="1:29" s="39" customFormat="1" x14ac:dyDescent="0.2">
      <c r="A194" s="40"/>
      <c r="B194" s="42"/>
      <c r="C194" s="193"/>
      <c r="D194" s="193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3"/>
      <c r="Q194" s="193"/>
      <c r="R194" s="193"/>
      <c r="S194" s="193"/>
      <c r="T194" s="193"/>
      <c r="U194" s="193"/>
      <c r="V194" s="193"/>
      <c r="W194" s="193"/>
      <c r="X194" s="193"/>
      <c r="Y194" s="193"/>
      <c r="AA194" s="193"/>
      <c r="AC194" s="193"/>
    </row>
    <row r="195" spans="1:29" s="39" customFormat="1" x14ac:dyDescent="0.2">
      <c r="A195" s="40"/>
      <c r="B195" s="42"/>
      <c r="C195" s="193"/>
      <c r="D195" s="193"/>
      <c r="E195" s="193"/>
      <c r="F195" s="193"/>
      <c r="G195" s="193"/>
      <c r="H195" s="193"/>
      <c r="I195" s="193"/>
      <c r="J195" s="193"/>
      <c r="K195" s="193"/>
      <c r="L195" s="193"/>
      <c r="M195" s="193"/>
      <c r="N195" s="193"/>
      <c r="O195" s="193"/>
      <c r="P195" s="193"/>
      <c r="Q195" s="193"/>
      <c r="R195" s="193"/>
      <c r="S195" s="193"/>
      <c r="T195" s="193"/>
      <c r="U195" s="193"/>
      <c r="V195" s="193"/>
      <c r="W195" s="193"/>
      <c r="X195" s="193"/>
      <c r="Y195" s="193"/>
      <c r="AA195" s="193"/>
      <c r="AC195" s="193"/>
    </row>
    <row r="196" spans="1:29" s="39" customFormat="1" x14ac:dyDescent="0.2">
      <c r="A196" s="40"/>
      <c r="B196" s="42"/>
      <c r="C196" s="193"/>
      <c r="D196" s="193"/>
      <c r="E196" s="193"/>
      <c r="F196" s="193"/>
      <c r="G196" s="193"/>
      <c r="H196" s="193"/>
      <c r="I196" s="193"/>
      <c r="J196" s="193"/>
      <c r="K196" s="193"/>
      <c r="L196" s="193"/>
      <c r="M196" s="193"/>
      <c r="N196" s="193"/>
      <c r="O196" s="193"/>
      <c r="P196" s="193"/>
      <c r="Q196" s="193"/>
      <c r="R196" s="193"/>
      <c r="S196" s="193"/>
      <c r="T196" s="193"/>
      <c r="U196" s="193"/>
      <c r="V196" s="193"/>
      <c r="W196" s="193"/>
      <c r="X196" s="193"/>
      <c r="Y196" s="193"/>
      <c r="AA196" s="193"/>
      <c r="AC196" s="193"/>
    </row>
    <row r="197" spans="1:29" s="39" customFormat="1" x14ac:dyDescent="0.2">
      <c r="A197" s="40"/>
      <c r="B197" s="42"/>
      <c r="C197" s="193"/>
      <c r="D197" s="193"/>
      <c r="E197" s="193"/>
      <c r="F197" s="193"/>
      <c r="G197" s="193"/>
      <c r="H197" s="193"/>
      <c r="I197" s="193"/>
      <c r="J197" s="193"/>
      <c r="K197" s="193"/>
      <c r="L197" s="193"/>
      <c r="M197" s="193"/>
      <c r="N197" s="193"/>
      <c r="O197" s="193"/>
      <c r="P197" s="193"/>
      <c r="Q197" s="193"/>
      <c r="R197" s="193"/>
      <c r="S197" s="193"/>
      <c r="T197" s="193"/>
      <c r="U197" s="193"/>
      <c r="V197" s="193"/>
      <c r="W197" s="193"/>
      <c r="X197" s="193"/>
      <c r="Y197" s="193"/>
      <c r="AA197" s="193"/>
      <c r="AC197" s="193"/>
    </row>
    <row r="198" spans="1:29" s="39" customFormat="1" x14ac:dyDescent="0.2">
      <c r="A198" s="40"/>
      <c r="B198" s="42"/>
      <c r="C198" s="193"/>
      <c r="D198" s="193"/>
      <c r="E198" s="193"/>
      <c r="F198" s="193"/>
      <c r="G198" s="193"/>
      <c r="H198" s="193"/>
      <c r="I198" s="193"/>
      <c r="J198" s="193"/>
      <c r="K198" s="193"/>
      <c r="L198" s="193"/>
      <c r="M198" s="193"/>
      <c r="N198" s="193"/>
      <c r="O198" s="193"/>
      <c r="P198" s="193"/>
      <c r="Q198" s="193"/>
      <c r="R198" s="193"/>
      <c r="S198" s="193"/>
      <c r="T198" s="193"/>
      <c r="U198" s="193"/>
      <c r="V198" s="193"/>
      <c r="W198" s="193"/>
      <c r="X198" s="193"/>
      <c r="Y198" s="193"/>
      <c r="AA198" s="193"/>
      <c r="AC198" s="193"/>
    </row>
    <row r="199" spans="1:29" s="39" customFormat="1" x14ac:dyDescent="0.2">
      <c r="A199" s="40"/>
      <c r="B199" s="42"/>
      <c r="C199" s="193"/>
      <c r="D199" s="193"/>
      <c r="E199" s="193"/>
      <c r="F199" s="193"/>
      <c r="G199" s="193"/>
      <c r="H199" s="193"/>
      <c r="I199" s="193"/>
      <c r="J199" s="193"/>
      <c r="K199" s="193"/>
      <c r="L199" s="193"/>
      <c r="M199" s="193"/>
      <c r="N199" s="193"/>
      <c r="O199" s="193"/>
      <c r="P199" s="193"/>
      <c r="Q199" s="193"/>
      <c r="R199" s="193"/>
      <c r="S199" s="193"/>
      <c r="T199" s="193"/>
      <c r="U199" s="193"/>
      <c r="V199" s="193"/>
      <c r="W199" s="193"/>
      <c r="X199" s="193"/>
      <c r="Y199" s="193"/>
      <c r="AA199" s="193"/>
      <c r="AC199" s="193"/>
    </row>
    <row r="200" spans="1:29" s="39" customFormat="1" x14ac:dyDescent="0.2">
      <c r="A200" s="40"/>
      <c r="B200" s="42"/>
      <c r="C200" s="193"/>
      <c r="D200" s="193"/>
      <c r="E200" s="193"/>
      <c r="F200" s="193"/>
      <c r="G200" s="193"/>
      <c r="H200" s="193"/>
      <c r="I200" s="193"/>
      <c r="J200" s="193"/>
      <c r="K200" s="193"/>
      <c r="L200" s="193"/>
      <c r="M200" s="193"/>
      <c r="N200" s="193"/>
      <c r="O200" s="193"/>
      <c r="P200" s="193"/>
      <c r="Q200" s="193"/>
      <c r="R200" s="193"/>
      <c r="S200" s="193"/>
      <c r="T200" s="193"/>
      <c r="U200" s="193"/>
      <c r="V200" s="193"/>
      <c r="W200" s="193"/>
      <c r="X200" s="193"/>
      <c r="Y200" s="193"/>
      <c r="AA200" s="193"/>
      <c r="AC200" s="193"/>
    </row>
    <row r="201" spans="1:29" s="39" customFormat="1" x14ac:dyDescent="0.2">
      <c r="A201" s="40"/>
      <c r="B201" s="42"/>
      <c r="C201" s="193"/>
      <c r="D201" s="193"/>
      <c r="E201" s="193"/>
      <c r="F201" s="193"/>
      <c r="G201" s="193"/>
      <c r="H201" s="193"/>
      <c r="I201" s="193"/>
      <c r="J201" s="193"/>
      <c r="K201" s="193"/>
      <c r="L201" s="193"/>
      <c r="M201" s="193"/>
      <c r="N201" s="193"/>
      <c r="O201" s="193"/>
      <c r="P201" s="193"/>
      <c r="Q201" s="193"/>
      <c r="R201" s="193"/>
      <c r="S201" s="193"/>
      <c r="T201" s="193"/>
      <c r="U201" s="193"/>
      <c r="V201" s="193"/>
      <c r="W201" s="193"/>
      <c r="X201" s="193"/>
      <c r="Y201" s="193"/>
      <c r="AA201" s="193"/>
      <c r="AC201" s="193"/>
    </row>
    <row r="202" spans="1:29" s="39" customFormat="1" x14ac:dyDescent="0.2">
      <c r="A202" s="40"/>
      <c r="B202" s="42"/>
      <c r="C202" s="193"/>
      <c r="D202" s="193"/>
      <c r="E202" s="193"/>
      <c r="F202" s="193"/>
      <c r="G202" s="193"/>
      <c r="H202" s="193"/>
      <c r="I202" s="193"/>
      <c r="J202" s="193"/>
      <c r="K202" s="193"/>
      <c r="L202" s="193"/>
      <c r="M202" s="193"/>
      <c r="N202" s="193"/>
      <c r="O202" s="193"/>
      <c r="P202" s="193"/>
      <c r="Q202" s="193"/>
      <c r="R202" s="193"/>
      <c r="S202" s="193"/>
      <c r="T202" s="193"/>
      <c r="U202" s="193"/>
      <c r="V202" s="193"/>
      <c r="W202" s="193"/>
      <c r="X202" s="193"/>
      <c r="Y202" s="193"/>
      <c r="AA202" s="193"/>
      <c r="AC202" s="193"/>
    </row>
    <row r="203" spans="1:29" s="39" customFormat="1" x14ac:dyDescent="0.2">
      <c r="A203" s="40"/>
      <c r="B203" s="42"/>
      <c r="C203" s="193"/>
      <c r="D203" s="193"/>
      <c r="E203" s="193"/>
      <c r="F203" s="193"/>
      <c r="G203" s="193"/>
      <c r="H203" s="193"/>
      <c r="I203" s="193"/>
      <c r="J203" s="193"/>
      <c r="K203" s="193"/>
      <c r="L203" s="193"/>
      <c r="M203" s="193"/>
      <c r="N203" s="193"/>
      <c r="O203" s="193"/>
      <c r="P203" s="193"/>
      <c r="Q203" s="193"/>
      <c r="R203" s="193"/>
      <c r="S203" s="193"/>
      <c r="T203" s="193"/>
      <c r="U203" s="193"/>
      <c r="V203" s="193"/>
      <c r="W203" s="193"/>
      <c r="X203" s="193"/>
      <c r="Y203" s="193"/>
      <c r="AA203" s="193"/>
      <c r="AC203" s="193"/>
    </row>
    <row r="204" spans="1:29" s="39" customFormat="1" x14ac:dyDescent="0.2">
      <c r="A204" s="40"/>
      <c r="B204" s="42"/>
      <c r="C204" s="193"/>
      <c r="D204" s="193"/>
      <c r="E204" s="193"/>
      <c r="F204" s="193"/>
      <c r="G204" s="193"/>
      <c r="H204" s="193"/>
      <c r="I204" s="193"/>
      <c r="J204" s="193"/>
      <c r="K204" s="193"/>
      <c r="L204" s="193"/>
      <c r="M204" s="193"/>
      <c r="N204" s="193"/>
      <c r="O204" s="193"/>
      <c r="P204" s="193"/>
      <c r="Q204" s="193"/>
      <c r="R204" s="193"/>
      <c r="S204" s="193"/>
      <c r="T204" s="193"/>
      <c r="U204" s="193"/>
      <c r="V204" s="193"/>
      <c r="W204" s="193"/>
      <c r="X204" s="193"/>
      <c r="Y204" s="193"/>
      <c r="AA204" s="193"/>
      <c r="AC204" s="193"/>
    </row>
    <row r="205" spans="1:29" s="39" customFormat="1" x14ac:dyDescent="0.2">
      <c r="A205" s="40"/>
      <c r="B205" s="42"/>
      <c r="C205" s="193"/>
      <c r="D205" s="193"/>
      <c r="E205" s="193"/>
      <c r="F205" s="193"/>
      <c r="G205" s="193"/>
      <c r="H205" s="193"/>
      <c r="I205" s="193"/>
      <c r="J205" s="193"/>
      <c r="K205" s="193"/>
      <c r="L205" s="193"/>
      <c r="M205" s="193"/>
      <c r="N205" s="193"/>
      <c r="O205" s="193"/>
      <c r="P205" s="193"/>
      <c r="Q205" s="193"/>
      <c r="R205" s="193"/>
      <c r="S205" s="193"/>
      <c r="T205" s="193"/>
      <c r="U205" s="193"/>
      <c r="V205" s="193"/>
      <c r="W205" s="193"/>
      <c r="X205" s="193"/>
      <c r="Y205" s="193"/>
      <c r="AA205" s="193"/>
      <c r="AC205" s="193"/>
    </row>
    <row r="206" spans="1:29" s="39" customFormat="1" x14ac:dyDescent="0.2">
      <c r="A206" s="40"/>
      <c r="B206" s="42"/>
      <c r="C206" s="193"/>
      <c r="D206" s="193"/>
      <c r="E206" s="193"/>
      <c r="F206" s="193"/>
      <c r="G206" s="193"/>
      <c r="H206" s="193"/>
      <c r="I206" s="193"/>
      <c r="J206" s="193"/>
      <c r="K206" s="193"/>
      <c r="L206" s="193"/>
      <c r="M206" s="193"/>
      <c r="N206" s="193"/>
      <c r="O206" s="193"/>
      <c r="P206" s="193"/>
      <c r="Q206" s="193"/>
      <c r="R206" s="193"/>
      <c r="S206" s="193"/>
      <c r="T206" s="193"/>
      <c r="U206" s="193"/>
      <c r="V206" s="193"/>
      <c r="W206" s="193"/>
      <c r="X206" s="193"/>
      <c r="Y206" s="193"/>
      <c r="AA206" s="193"/>
      <c r="AC206" s="193"/>
    </row>
    <row r="207" spans="1:29" s="39" customFormat="1" x14ac:dyDescent="0.2">
      <c r="A207" s="40"/>
      <c r="B207" s="42"/>
      <c r="C207" s="193"/>
      <c r="D207" s="193"/>
      <c r="E207" s="193"/>
      <c r="F207" s="193"/>
      <c r="G207" s="193"/>
      <c r="H207" s="193"/>
      <c r="I207" s="193"/>
      <c r="J207" s="193"/>
      <c r="K207" s="193"/>
      <c r="L207" s="193"/>
      <c r="M207" s="193"/>
      <c r="N207" s="193"/>
      <c r="O207" s="193"/>
      <c r="P207" s="193"/>
      <c r="Q207" s="193"/>
      <c r="R207" s="193"/>
      <c r="S207" s="193"/>
      <c r="T207" s="193"/>
      <c r="U207" s="193"/>
      <c r="V207" s="193"/>
      <c r="W207" s="193"/>
      <c r="X207" s="193"/>
      <c r="Y207" s="193"/>
      <c r="AA207" s="193"/>
      <c r="AC207" s="193"/>
    </row>
    <row r="208" spans="1:29" s="39" customFormat="1" x14ac:dyDescent="0.2">
      <c r="A208" s="40"/>
      <c r="B208" s="42"/>
      <c r="C208" s="193"/>
      <c r="D208" s="193"/>
      <c r="E208" s="193"/>
      <c r="F208" s="193"/>
      <c r="G208" s="193"/>
      <c r="H208" s="193"/>
      <c r="I208" s="193"/>
      <c r="J208" s="193"/>
      <c r="K208" s="193"/>
      <c r="L208" s="193"/>
      <c r="M208" s="193"/>
      <c r="N208" s="193"/>
      <c r="O208" s="193"/>
      <c r="P208" s="193"/>
      <c r="Q208" s="193"/>
      <c r="R208" s="193"/>
      <c r="S208" s="193"/>
      <c r="T208" s="193"/>
      <c r="U208" s="193"/>
      <c r="V208" s="193"/>
      <c r="W208" s="193"/>
      <c r="X208" s="193"/>
      <c r="Y208" s="193"/>
      <c r="AA208" s="193"/>
      <c r="AC208" s="193"/>
    </row>
    <row r="209" spans="1:29" s="39" customFormat="1" x14ac:dyDescent="0.2">
      <c r="A209" s="40"/>
      <c r="B209" s="42"/>
      <c r="C209" s="193"/>
      <c r="D209" s="193"/>
      <c r="E209" s="193"/>
      <c r="F209" s="193"/>
      <c r="G209" s="193"/>
      <c r="H209" s="193"/>
      <c r="I209" s="193"/>
      <c r="J209" s="193"/>
      <c r="K209" s="193"/>
      <c r="L209" s="193"/>
      <c r="M209" s="193"/>
      <c r="N209" s="193"/>
      <c r="O209" s="193"/>
      <c r="P209" s="193"/>
      <c r="Q209" s="193"/>
      <c r="R209" s="193"/>
      <c r="S209" s="193"/>
      <c r="T209" s="193"/>
      <c r="U209" s="193"/>
      <c r="V209" s="193"/>
      <c r="W209" s="193"/>
      <c r="X209" s="193"/>
      <c r="Y209" s="193"/>
      <c r="AA209" s="193"/>
      <c r="AC209" s="193"/>
    </row>
    <row r="210" spans="1:29" s="39" customFormat="1" x14ac:dyDescent="0.2">
      <c r="A210" s="40"/>
      <c r="B210" s="42"/>
      <c r="C210" s="193"/>
      <c r="D210" s="193"/>
      <c r="E210" s="193"/>
      <c r="F210" s="193"/>
      <c r="G210" s="193"/>
      <c r="H210" s="193"/>
      <c r="I210" s="193"/>
      <c r="J210" s="193"/>
      <c r="K210" s="193"/>
      <c r="L210" s="193"/>
      <c r="M210" s="193"/>
      <c r="N210" s="193"/>
      <c r="O210" s="193"/>
      <c r="P210" s="193"/>
      <c r="Q210" s="193"/>
      <c r="R210" s="193"/>
      <c r="S210" s="193"/>
      <c r="T210" s="193"/>
      <c r="U210" s="193"/>
      <c r="V210" s="193"/>
      <c r="W210" s="193"/>
      <c r="X210" s="193"/>
      <c r="Y210" s="193"/>
      <c r="AA210" s="193"/>
      <c r="AC210" s="193"/>
    </row>
    <row r="211" spans="1:29" s="39" customFormat="1" x14ac:dyDescent="0.2">
      <c r="A211" s="40"/>
      <c r="B211" s="42"/>
      <c r="C211" s="193"/>
      <c r="D211" s="193"/>
      <c r="E211" s="193"/>
      <c r="F211" s="193"/>
      <c r="G211" s="193"/>
      <c r="H211" s="193"/>
      <c r="I211" s="193"/>
      <c r="J211" s="193"/>
      <c r="K211" s="193"/>
      <c r="L211" s="193"/>
      <c r="M211" s="193"/>
      <c r="N211" s="193"/>
      <c r="O211" s="193"/>
      <c r="P211" s="193"/>
      <c r="Q211" s="193"/>
      <c r="R211" s="193"/>
      <c r="S211" s="193"/>
      <c r="T211" s="193"/>
      <c r="U211" s="193"/>
      <c r="V211" s="193"/>
      <c r="W211" s="193"/>
      <c r="X211" s="193"/>
      <c r="Y211" s="193"/>
      <c r="AA211" s="193"/>
      <c r="AC211" s="193"/>
    </row>
    <row r="212" spans="1:29" s="39" customFormat="1" x14ac:dyDescent="0.2">
      <c r="A212" s="40"/>
      <c r="B212" s="42"/>
      <c r="C212" s="193"/>
      <c r="D212" s="193"/>
      <c r="E212" s="193"/>
      <c r="F212" s="193"/>
      <c r="G212" s="193"/>
      <c r="H212" s="193"/>
      <c r="I212" s="193"/>
      <c r="J212" s="193"/>
      <c r="K212" s="193"/>
      <c r="L212" s="193"/>
      <c r="M212" s="193"/>
      <c r="N212" s="193"/>
      <c r="O212" s="193"/>
      <c r="P212" s="193"/>
      <c r="Q212" s="193"/>
      <c r="R212" s="193"/>
      <c r="S212" s="193"/>
      <c r="T212" s="193"/>
      <c r="U212" s="193"/>
      <c r="V212" s="193"/>
      <c r="W212" s="193"/>
      <c r="X212" s="193"/>
      <c r="Y212" s="193"/>
      <c r="AA212" s="193"/>
      <c r="AC212" s="193"/>
    </row>
    <row r="213" spans="1:29" s="39" customFormat="1" x14ac:dyDescent="0.2">
      <c r="A213" s="40"/>
      <c r="B213" s="42"/>
      <c r="C213" s="193"/>
      <c r="D213" s="193"/>
      <c r="E213" s="193"/>
      <c r="F213" s="193"/>
      <c r="G213" s="193"/>
      <c r="H213" s="193"/>
      <c r="I213" s="193"/>
      <c r="J213" s="193"/>
      <c r="K213" s="193"/>
      <c r="L213" s="193"/>
      <c r="M213" s="193"/>
      <c r="N213" s="193"/>
      <c r="O213" s="193"/>
      <c r="P213" s="193"/>
      <c r="Q213" s="193"/>
      <c r="R213" s="193"/>
      <c r="S213" s="193"/>
      <c r="T213" s="193"/>
      <c r="U213" s="193"/>
      <c r="V213" s="193"/>
      <c r="W213" s="193"/>
      <c r="X213" s="193"/>
      <c r="Y213" s="193"/>
      <c r="AA213" s="193"/>
      <c r="AC213" s="193"/>
    </row>
    <row r="214" spans="1:29" s="39" customFormat="1" x14ac:dyDescent="0.2">
      <c r="A214" s="40"/>
      <c r="B214" s="42"/>
      <c r="C214" s="193"/>
      <c r="D214" s="193"/>
      <c r="E214" s="193"/>
      <c r="F214" s="193"/>
      <c r="G214" s="193"/>
      <c r="H214" s="193"/>
      <c r="I214" s="193"/>
      <c r="J214" s="193"/>
      <c r="K214" s="193"/>
      <c r="L214" s="193"/>
      <c r="M214" s="193"/>
      <c r="N214" s="193"/>
      <c r="O214" s="193"/>
      <c r="P214" s="193"/>
      <c r="Q214" s="193"/>
      <c r="R214" s="193"/>
      <c r="S214" s="193"/>
      <c r="T214" s="193"/>
      <c r="U214" s="193"/>
      <c r="V214" s="193"/>
      <c r="W214" s="193"/>
      <c r="X214" s="193"/>
      <c r="Y214" s="193"/>
      <c r="AA214" s="193"/>
      <c r="AC214" s="193"/>
    </row>
    <row r="215" spans="1:29" s="39" customFormat="1" x14ac:dyDescent="0.2">
      <c r="A215" s="40"/>
      <c r="B215" s="42"/>
      <c r="C215" s="193"/>
      <c r="D215" s="193"/>
      <c r="E215" s="193"/>
      <c r="F215" s="193"/>
      <c r="G215" s="193"/>
      <c r="H215" s="193"/>
      <c r="I215" s="193"/>
      <c r="J215" s="193"/>
      <c r="K215" s="193"/>
      <c r="L215" s="193"/>
      <c r="M215" s="193"/>
      <c r="N215" s="193"/>
      <c r="O215" s="193"/>
      <c r="P215" s="193"/>
      <c r="Q215" s="193"/>
      <c r="R215" s="193"/>
      <c r="S215" s="193"/>
      <c r="T215" s="193"/>
      <c r="U215" s="193"/>
      <c r="V215" s="193"/>
      <c r="W215" s="193"/>
      <c r="X215" s="193"/>
      <c r="Y215" s="193"/>
      <c r="AA215" s="193"/>
      <c r="AC215" s="193"/>
    </row>
    <row r="216" spans="1:29" s="39" customFormat="1" x14ac:dyDescent="0.2">
      <c r="A216" s="40"/>
      <c r="B216" s="42"/>
      <c r="C216" s="193"/>
      <c r="D216" s="193"/>
      <c r="E216" s="193"/>
      <c r="F216" s="193"/>
      <c r="G216" s="193"/>
      <c r="H216" s="193"/>
      <c r="I216" s="193"/>
      <c r="J216" s="193"/>
      <c r="K216" s="193"/>
      <c r="L216" s="193"/>
      <c r="M216" s="193"/>
      <c r="N216" s="193"/>
      <c r="O216" s="193"/>
      <c r="P216" s="193"/>
      <c r="Q216" s="193"/>
      <c r="R216" s="193"/>
      <c r="S216" s="193"/>
      <c r="T216" s="193"/>
      <c r="U216" s="193"/>
      <c r="V216" s="193"/>
      <c r="W216" s="193"/>
      <c r="X216" s="193"/>
      <c r="Y216" s="193"/>
      <c r="AA216" s="193"/>
      <c r="AC216" s="193"/>
    </row>
    <row r="217" spans="1:29" s="39" customFormat="1" x14ac:dyDescent="0.2">
      <c r="A217" s="40"/>
      <c r="B217" s="42"/>
      <c r="C217" s="193"/>
      <c r="D217" s="193"/>
      <c r="E217" s="193"/>
      <c r="F217" s="193"/>
      <c r="G217" s="193"/>
      <c r="H217" s="193"/>
      <c r="I217" s="193"/>
      <c r="J217" s="193"/>
      <c r="K217" s="193"/>
      <c r="L217" s="193"/>
      <c r="M217" s="193"/>
      <c r="N217" s="193"/>
      <c r="O217" s="193"/>
      <c r="P217" s="193"/>
      <c r="Q217" s="193"/>
      <c r="R217" s="193"/>
      <c r="S217" s="193"/>
      <c r="T217" s="193"/>
      <c r="U217" s="193"/>
      <c r="V217" s="193"/>
      <c r="W217" s="193"/>
      <c r="X217" s="193"/>
      <c r="Y217" s="193"/>
      <c r="AA217" s="193"/>
      <c r="AC217" s="193"/>
    </row>
    <row r="218" spans="1:29" s="39" customFormat="1" x14ac:dyDescent="0.2">
      <c r="A218" s="40"/>
      <c r="B218" s="42"/>
      <c r="C218" s="193"/>
      <c r="D218" s="193"/>
      <c r="E218" s="193"/>
      <c r="F218" s="193"/>
      <c r="G218" s="193"/>
      <c r="H218" s="193"/>
      <c r="I218" s="193"/>
      <c r="J218" s="193"/>
      <c r="K218" s="193"/>
      <c r="L218" s="193"/>
      <c r="M218" s="193"/>
      <c r="N218" s="193"/>
      <c r="O218" s="193"/>
      <c r="P218" s="193"/>
      <c r="Q218" s="193"/>
      <c r="R218" s="193"/>
      <c r="S218" s="193"/>
      <c r="T218" s="193"/>
      <c r="U218" s="193"/>
      <c r="V218" s="193"/>
      <c r="W218" s="193"/>
      <c r="X218" s="193"/>
      <c r="Y218" s="193"/>
      <c r="AA218" s="193"/>
      <c r="AC218" s="193"/>
    </row>
    <row r="219" spans="1:29" s="39" customFormat="1" x14ac:dyDescent="0.2">
      <c r="A219" s="40"/>
      <c r="B219" s="42"/>
      <c r="C219" s="193"/>
      <c r="D219" s="193"/>
      <c r="E219" s="193"/>
      <c r="F219" s="193"/>
      <c r="G219" s="193"/>
      <c r="H219" s="193"/>
      <c r="I219" s="193"/>
      <c r="J219" s="193"/>
      <c r="K219" s="193"/>
      <c r="L219" s="193"/>
      <c r="M219" s="193"/>
      <c r="N219" s="193"/>
      <c r="O219" s="193"/>
      <c r="P219" s="193"/>
      <c r="Q219" s="193"/>
      <c r="R219" s="193"/>
      <c r="S219" s="193"/>
      <c r="T219" s="193"/>
      <c r="U219" s="193"/>
      <c r="V219" s="193"/>
      <c r="W219" s="193"/>
      <c r="X219" s="193"/>
      <c r="Y219" s="193"/>
      <c r="AA219" s="193"/>
      <c r="AC219" s="193"/>
    </row>
    <row r="220" spans="1:29" s="39" customFormat="1" x14ac:dyDescent="0.2">
      <c r="A220" s="40"/>
      <c r="B220" s="42"/>
      <c r="C220" s="193"/>
      <c r="D220" s="193"/>
      <c r="E220" s="193"/>
      <c r="F220" s="193"/>
      <c r="G220" s="193"/>
      <c r="H220" s="193"/>
      <c r="I220" s="193"/>
      <c r="J220" s="193"/>
      <c r="K220" s="193"/>
      <c r="L220" s="193"/>
      <c r="M220" s="193"/>
      <c r="N220" s="193"/>
      <c r="O220" s="193"/>
      <c r="P220" s="193"/>
      <c r="Q220" s="193"/>
      <c r="R220" s="193"/>
      <c r="S220" s="193"/>
      <c r="T220" s="193"/>
      <c r="U220" s="193"/>
      <c r="V220" s="193"/>
      <c r="W220" s="193"/>
      <c r="X220" s="193"/>
      <c r="Y220" s="193"/>
      <c r="AA220" s="193"/>
      <c r="AC220" s="193"/>
    </row>
    <row r="221" spans="1:29" s="39" customFormat="1" x14ac:dyDescent="0.2">
      <c r="A221" s="40"/>
      <c r="B221" s="42"/>
      <c r="C221" s="193"/>
      <c r="D221" s="193"/>
      <c r="E221" s="193"/>
      <c r="F221" s="193"/>
      <c r="G221" s="193"/>
      <c r="H221" s="193"/>
      <c r="I221" s="193"/>
      <c r="J221" s="193"/>
      <c r="K221" s="193"/>
      <c r="L221" s="193"/>
      <c r="M221" s="193"/>
      <c r="N221" s="193"/>
      <c r="O221" s="193"/>
      <c r="P221" s="193"/>
      <c r="Q221" s="193"/>
      <c r="R221" s="193"/>
      <c r="S221" s="193"/>
      <c r="T221" s="193"/>
      <c r="U221" s="193"/>
      <c r="V221" s="193"/>
      <c r="W221" s="193"/>
      <c r="X221" s="193"/>
      <c r="Y221" s="193"/>
      <c r="AA221" s="193"/>
      <c r="AC221" s="193"/>
    </row>
    <row r="222" spans="1:29" s="39" customFormat="1" x14ac:dyDescent="0.2">
      <c r="A222" s="40"/>
      <c r="B222" s="42"/>
      <c r="C222" s="193"/>
      <c r="D222" s="193"/>
      <c r="E222" s="193"/>
      <c r="F222" s="193"/>
      <c r="G222" s="193"/>
      <c r="H222" s="193"/>
      <c r="I222" s="193"/>
      <c r="J222" s="193"/>
      <c r="K222" s="193"/>
      <c r="L222" s="193"/>
      <c r="M222" s="193"/>
      <c r="N222" s="193"/>
      <c r="O222" s="193"/>
      <c r="P222" s="193"/>
      <c r="Q222" s="193"/>
      <c r="R222" s="193"/>
      <c r="S222" s="193"/>
      <c r="T222" s="193"/>
      <c r="U222" s="193"/>
      <c r="V222" s="193"/>
      <c r="W222" s="193"/>
      <c r="X222" s="193"/>
      <c r="Y222" s="193"/>
      <c r="AA222" s="193"/>
      <c r="AC222" s="193"/>
    </row>
    <row r="223" spans="1:29" s="39" customFormat="1" x14ac:dyDescent="0.2">
      <c r="A223" s="40"/>
      <c r="B223" s="42"/>
      <c r="C223" s="193"/>
      <c r="D223" s="193"/>
      <c r="E223" s="193"/>
      <c r="F223" s="193"/>
      <c r="G223" s="193"/>
      <c r="H223" s="193"/>
      <c r="I223" s="193"/>
      <c r="J223" s="193"/>
      <c r="K223" s="193"/>
      <c r="L223" s="193"/>
      <c r="M223" s="193"/>
      <c r="N223" s="193"/>
      <c r="O223" s="193"/>
      <c r="P223" s="193"/>
      <c r="Q223" s="193"/>
      <c r="R223" s="193"/>
      <c r="S223" s="193"/>
      <c r="T223" s="193"/>
      <c r="U223" s="193"/>
      <c r="V223" s="193"/>
      <c r="W223" s="193"/>
      <c r="X223" s="193"/>
      <c r="Y223" s="193"/>
      <c r="AA223" s="193"/>
      <c r="AC223" s="193"/>
    </row>
    <row r="224" spans="1:29" s="39" customFormat="1" x14ac:dyDescent="0.2">
      <c r="A224" s="40"/>
      <c r="B224" s="42"/>
      <c r="C224" s="193"/>
      <c r="D224" s="193"/>
      <c r="E224" s="193"/>
      <c r="F224" s="193"/>
      <c r="G224" s="193"/>
      <c r="H224" s="193"/>
      <c r="I224" s="193"/>
      <c r="J224" s="193"/>
      <c r="K224" s="193"/>
      <c r="L224" s="193"/>
      <c r="M224" s="193"/>
      <c r="N224" s="193"/>
      <c r="O224" s="193"/>
      <c r="P224" s="193"/>
      <c r="Q224" s="193"/>
      <c r="R224" s="193"/>
      <c r="S224" s="193"/>
      <c r="T224" s="193"/>
      <c r="U224" s="193"/>
      <c r="V224" s="193"/>
      <c r="W224" s="193"/>
      <c r="X224" s="193"/>
      <c r="Y224" s="193"/>
      <c r="AA224" s="193"/>
      <c r="AC224" s="193"/>
    </row>
    <row r="225" spans="1:29" s="39" customFormat="1" x14ac:dyDescent="0.2">
      <c r="A225" s="40"/>
      <c r="B225" s="42"/>
      <c r="C225" s="193"/>
      <c r="D225" s="193"/>
      <c r="E225" s="193"/>
      <c r="F225" s="193"/>
      <c r="G225" s="193"/>
      <c r="H225" s="193"/>
      <c r="I225" s="193"/>
      <c r="J225" s="193"/>
      <c r="K225" s="193"/>
      <c r="L225" s="193"/>
      <c r="M225" s="193"/>
      <c r="N225" s="193"/>
      <c r="O225" s="193"/>
      <c r="P225" s="193"/>
      <c r="Q225" s="193"/>
      <c r="R225" s="193"/>
      <c r="S225" s="193"/>
      <c r="T225" s="193"/>
      <c r="U225" s="193"/>
      <c r="V225" s="193"/>
      <c r="W225" s="193"/>
      <c r="X225" s="193"/>
      <c r="Y225" s="193"/>
      <c r="AA225" s="193"/>
      <c r="AC225" s="193"/>
    </row>
    <row r="226" spans="1:29" s="39" customFormat="1" x14ac:dyDescent="0.2">
      <c r="A226" s="40"/>
      <c r="B226" s="42"/>
      <c r="C226" s="193"/>
      <c r="D226" s="193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  <c r="R226" s="193"/>
      <c r="S226" s="193"/>
      <c r="T226" s="193"/>
      <c r="U226" s="193"/>
      <c r="V226" s="193"/>
      <c r="W226" s="193"/>
      <c r="X226" s="193"/>
      <c r="Y226" s="193"/>
      <c r="AA226" s="193"/>
      <c r="AC226" s="193"/>
    </row>
    <row r="227" spans="1:29" s="39" customFormat="1" x14ac:dyDescent="0.2">
      <c r="A227" s="40"/>
      <c r="B227" s="42"/>
      <c r="C227" s="193"/>
      <c r="D227" s="193"/>
      <c r="E227" s="193"/>
      <c r="F227" s="193"/>
      <c r="G227" s="193"/>
      <c r="H227" s="193"/>
      <c r="I227" s="193"/>
      <c r="J227" s="193"/>
      <c r="K227" s="193"/>
      <c r="L227" s="193"/>
      <c r="M227" s="193"/>
      <c r="N227" s="193"/>
      <c r="O227" s="193"/>
      <c r="P227" s="193"/>
      <c r="Q227" s="193"/>
      <c r="R227" s="193"/>
      <c r="S227" s="193"/>
      <c r="T227" s="193"/>
      <c r="U227" s="193"/>
      <c r="V227" s="193"/>
      <c r="W227" s="193"/>
      <c r="X227" s="193"/>
      <c r="Y227" s="193"/>
      <c r="AA227" s="193"/>
      <c r="AC227" s="193"/>
    </row>
    <row r="228" spans="1:29" s="39" customFormat="1" x14ac:dyDescent="0.2">
      <c r="A228" s="40"/>
      <c r="B228" s="42"/>
      <c r="C228" s="193"/>
      <c r="D228" s="193"/>
      <c r="E228" s="193"/>
      <c r="F228" s="193"/>
      <c r="G228" s="193"/>
      <c r="H228" s="193"/>
      <c r="I228" s="193"/>
      <c r="J228" s="193"/>
      <c r="K228" s="193"/>
      <c r="L228" s="193"/>
      <c r="M228" s="193"/>
      <c r="N228" s="193"/>
      <c r="O228" s="193"/>
      <c r="P228" s="193"/>
      <c r="Q228" s="193"/>
      <c r="R228" s="193"/>
      <c r="S228" s="193"/>
      <c r="T228" s="193"/>
      <c r="U228" s="193"/>
      <c r="V228" s="193"/>
      <c r="W228" s="193"/>
      <c r="X228" s="193"/>
      <c r="Y228" s="193"/>
      <c r="AA228" s="193"/>
      <c r="AC228" s="193"/>
    </row>
    <row r="229" spans="1:29" s="39" customFormat="1" x14ac:dyDescent="0.2">
      <c r="A229" s="40"/>
      <c r="B229" s="42"/>
      <c r="C229" s="193"/>
      <c r="D229" s="193"/>
      <c r="E229" s="193"/>
      <c r="F229" s="193"/>
      <c r="G229" s="193"/>
      <c r="H229" s="193"/>
      <c r="I229" s="193"/>
      <c r="J229" s="193"/>
      <c r="K229" s="193"/>
      <c r="L229" s="193"/>
      <c r="M229" s="193"/>
      <c r="N229" s="193"/>
      <c r="O229" s="193"/>
      <c r="P229" s="193"/>
      <c r="Q229" s="193"/>
      <c r="R229" s="193"/>
      <c r="S229" s="193"/>
      <c r="T229" s="193"/>
      <c r="U229" s="193"/>
      <c r="V229" s="193"/>
      <c r="W229" s="193"/>
      <c r="X229" s="193"/>
      <c r="Y229" s="193"/>
      <c r="AA229" s="193"/>
      <c r="AC229" s="193"/>
    </row>
    <row r="230" spans="1:29" s="39" customFormat="1" x14ac:dyDescent="0.2">
      <c r="A230" s="40"/>
      <c r="B230" s="42"/>
      <c r="C230" s="193"/>
      <c r="D230" s="193"/>
      <c r="E230" s="193"/>
      <c r="F230" s="193"/>
      <c r="G230" s="193"/>
      <c r="H230" s="193"/>
      <c r="I230" s="193"/>
      <c r="J230" s="193"/>
      <c r="K230" s="193"/>
      <c r="L230" s="193"/>
      <c r="M230" s="193"/>
      <c r="N230" s="193"/>
      <c r="O230" s="193"/>
      <c r="P230" s="193"/>
      <c r="Q230" s="193"/>
      <c r="R230" s="193"/>
      <c r="S230" s="193"/>
      <c r="T230" s="193"/>
      <c r="U230" s="193"/>
      <c r="V230" s="193"/>
      <c r="W230" s="193"/>
      <c r="X230" s="193"/>
      <c r="Y230" s="193"/>
      <c r="AA230" s="193"/>
      <c r="AC230" s="193"/>
    </row>
    <row r="231" spans="1:29" s="39" customFormat="1" x14ac:dyDescent="0.2">
      <c r="A231" s="40"/>
      <c r="B231" s="42"/>
      <c r="C231" s="193"/>
      <c r="D231" s="193"/>
      <c r="E231" s="193"/>
      <c r="F231" s="193"/>
      <c r="G231" s="193"/>
      <c r="H231" s="193"/>
      <c r="I231" s="193"/>
      <c r="J231" s="193"/>
      <c r="K231" s="193"/>
      <c r="L231" s="193"/>
      <c r="M231" s="193"/>
      <c r="N231" s="193"/>
      <c r="O231" s="193"/>
      <c r="P231" s="193"/>
      <c r="Q231" s="193"/>
      <c r="R231" s="193"/>
      <c r="S231" s="193"/>
      <c r="T231" s="193"/>
      <c r="U231" s="193"/>
      <c r="V231" s="193"/>
      <c r="W231" s="193"/>
      <c r="X231" s="193"/>
      <c r="Y231" s="193"/>
      <c r="AA231" s="193"/>
      <c r="AC231" s="193"/>
    </row>
    <row r="232" spans="1:29" s="39" customFormat="1" x14ac:dyDescent="0.2">
      <c r="A232" s="40"/>
      <c r="B232" s="42"/>
      <c r="C232" s="193"/>
      <c r="D232" s="193"/>
      <c r="E232" s="193"/>
      <c r="F232" s="193"/>
      <c r="G232" s="193"/>
      <c r="H232" s="193"/>
      <c r="I232" s="193"/>
      <c r="J232" s="193"/>
      <c r="K232" s="193"/>
      <c r="L232" s="193"/>
      <c r="M232" s="193"/>
      <c r="N232" s="193"/>
      <c r="O232" s="193"/>
      <c r="P232" s="193"/>
      <c r="Q232" s="193"/>
      <c r="R232" s="193"/>
      <c r="S232" s="193"/>
      <c r="T232" s="193"/>
      <c r="U232" s="193"/>
      <c r="V232" s="193"/>
      <c r="W232" s="193"/>
      <c r="X232" s="193"/>
      <c r="Y232" s="193"/>
      <c r="AA232" s="193"/>
      <c r="AC232" s="193"/>
    </row>
    <row r="233" spans="1:29" s="39" customFormat="1" x14ac:dyDescent="0.2">
      <c r="A233" s="40"/>
      <c r="B233" s="42"/>
      <c r="C233" s="193"/>
      <c r="D233" s="193"/>
      <c r="E233" s="193"/>
      <c r="F233" s="193"/>
      <c r="G233" s="193"/>
      <c r="H233" s="193"/>
      <c r="I233" s="193"/>
      <c r="J233" s="193"/>
      <c r="K233" s="193"/>
      <c r="L233" s="193"/>
      <c r="M233" s="193"/>
      <c r="N233" s="193"/>
      <c r="O233" s="193"/>
      <c r="P233" s="193"/>
      <c r="Q233" s="193"/>
      <c r="R233" s="193"/>
      <c r="S233" s="193"/>
      <c r="T233" s="193"/>
      <c r="U233" s="193"/>
      <c r="V233" s="193"/>
      <c r="W233" s="193"/>
      <c r="X233" s="193"/>
      <c r="Y233" s="193"/>
      <c r="AA233" s="193"/>
      <c r="AC233" s="193"/>
    </row>
    <row r="234" spans="1:29" s="39" customFormat="1" x14ac:dyDescent="0.2">
      <c r="A234" s="40"/>
      <c r="B234" s="42"/>
      <c r="C234" s="193"/>
      <c r="D234" s="193"/>
      <c r="E234" s="193"/>
      <c r="F234" s="193"/>
      <c r="G234" s="193"/>
      <c r="H234" s="193"/>
      <c r="I234" s="193"/>
      <c r="J234" s="193"/>
      <c r="K234" s="193"/>
      <c r="L234" s="193"/>
      <c r="M234" s="193"/>
      <c r="N234" s="193"/>
      <c r="O234" s="193"/>
      <c r="P234" s="193"/>
      <c r="Q234" s="193"/>
      <c r="R234" s="193"/>
      <c r="S234" s="193"/>
      <c r="T234" s="193"/>
      <c r="U234" s="193"/>
      <c r="V234" s="193"/>
      <c r="W234" s="193"/>
      <c r="X234" s="193"/>
      <c r="Y234" s="193"/>
      <c r="AA234" s="193"/>
      <c r="AC234" s="193"/>
    </row>
    <row r="235" spans="1:29" s="39" customFormat="1" x14ac:dyDescent="0.2">
      <c r="A235" s="40"/>
      <c r="B235" s="42"/>
      <c r="C235" s="193"/>
      <c r="D235" s="193"/>
      <c r="E235" s="193"/>
      <c r="F235" s="193"/>
      <c r="G235" s="193"/>
      <c r="H235" s="193"/>
      <c r="I235" s="193"/>
      <c r="J235" s="193"/>
      <c r="K235" s="193"/>
      <c r="L235" s="193"/>
      <c r="M235" s="193"/>
      <c r="N235" s="193"/>
      <c r="O235" s="193"/>
      <c r="P235" s="193"/>
      <c r="Q235" s="193"/>
      <c r="R235" s="193"/>
      <c r="S235" s="193"/>
      <c r="T235" s="193"/>
      <c r="U235" s="193"/>
      <c r="V235" s="193"/>
      <c r="W235" s="193"/>
      <c r="X235" s="193"/>
      <c r="Y235" s="193"/>
      <c r="AA235" s="193"/>
      <c r="AC235" s="193"/>
    </row>
    <row r="236" spans="1:29" s="39" customFormat="1" x14ac:dyDescent="0.2">
      <c r="A236" s="40"/>
      <c r="B236" s="42"/>
      <c r="C236" s="193"/>
      <c r="D236" s="193"/>
      <c r="E236" s="193"/>
      <c r="F236" s="193"/>
      <c r="G236" s="193"/>
      <c r="H236" s="193"/>
      <c r="I236" s="193"/>
      <c r="J236" s="193"/>
      <c r="K236" s="193"/>
      <c r="L236" s="193"/>
      <c r="M236" s="193"/>
      <c r="N236" s="193"/>
      <c r="O236" s="193"/>
      <c r="P236" s="193"/>
      <c r="Q236" s="193"/>
      <c r="R236" s="193"/>
      <c r="S236" s="193"/>
      <c r="T236" s="193"/>
      <c r="U236" s="193"/>
      <c r="V236" s="193"/>
      <c r="W236" s="193"/>
      <c r="X236" s="193"/>
      <c r="Y236" s="193"/>
      <c r="AA236" s="193"/>
      <c r="AC236" s="193"/>
    </row>
    <row r="237" spans="1:29" s="39" customFormat="1" x14ac:dyDescent="0.2">
      <c r="A237" s="40"/>
      <c r="B237" s="42"/>
      <c r="C237" s="193"/>
      <c r="D237" s="193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  <c r="R237" s="193"/>
      <c r="S237" s="193"/>
      <c r="T237" s="193"/>
      <c r="U237" s="193"/>
      <c r="V237" s="193"/>
      <c r="W237" s="193"/>
      <c r="X237" s="193"/>
      <c r="Y237" s="193"/>
      <c r="AA237" s="193"/>
      <c r="AC237" s="193"/>
    </row>
    <row r="238" spans="1:29" s="39" customFormat="1" x14ac:dyDescent="0.2">
      <c r="A238" s="40"/>
      <c r="B238" s="42"/>
      <c r="C238" s="193"/>
      <c r="D238" s="193"/>
      <c r="E238" s="193"/>
      <c r="F238" s="193"/>
      <c r="G238" s="193"/>
      <c r="H238" s="193"/>
      <c r="I238" s="193"/>
      <c r="J238" s="193"/>
      <c r="K238" s="193"/>
      <c r="L238" s="193"/>
      <c r="M238" s="193"/>
      <c r="N238" s="193"/>
      <c r="O238" s="193"/>
      <c r="P238" s="193"/>
      <c r="Q238" s="193"/>
      <c r="R238" s="193"/>
      <c r="S238" s="193"/>
      <c r="T238" s="193"/>
      <c r="U238" s="193"/>
      <c r="V238" s="193"/>
      <c r="W238" s="193"/>
      <c r="X238" s="193"/>
      <c r="Y238" s="193"/>
      <c r="AA238" s="193"/>
      <c r="AC238" s="193"/>
    </row>
    <row r="239" spans="1:29" s="39" customFormat="1" x14ac:dyDescent="0.2">
      <c r="A239" s="40"/>
      <c r="B239" s="42"/>
      <c r="C239" s="193"/>
      <c r="D239" s="193"/>
      <c r="E239" s="193"/>
      <c r="F239" s="193"/>
      <c r="G239" s="193"/>
      <c r="H239" s="193"/>
      <c r="I239" s="193"/>
      <c r="J239" s="193"/>
      <c r="K239" s="193"/>
      <c r="L239" s="193"/>
      <c r="M239" s="193"/>
      <c r="N239" s="193"/>
      <c r="O239" s="193"/>
      <c r="P239" s="193"/>
      <c r="Q239" s="193"/>
      <c r="R239" s="193"/>
      <c r="S239" s="193"/>
      <c r="T239" s="193"/>
      <c r="U239" s="193"/>
      <c r="V239" s="193"/>
      <c r="W239" s="193"/>
      <c r="X239" s="193"/>
      <c r="Y239" s="193"/>
      <c r="AA239" s="193"/>
      <c r="AC239" s="193"/>
    </row>
    <row r="240" spans="1:29" s="39" customFormat="1" x14ac:dyDescent="0.2">
      <c r="A240" s="40"/>
      <c r="B240" s="42"/>
      <c r="C240" s="193"/>
      <c r="D240" s="193"/>
      <c r="E240" s="193"/>
      <c r="F240" s="193"/>
      <c r="G240" s="193"/>
      <c r="H240" s="193"/>
      <c r="I240" s="193"/>
      <c r="J240" s="193"/>
      <c r="K240" s="193"/>
      <c r="L240" s="193"/>
      <c r="M240" s="193"/>
      <c r="N240" s="193"/>
      <c r="O240" s="193"/>
      <c r="P240" s="193"/>
      <c r="Q240" s="193"/>
      <c r="R240" s="193"/>
      <c r="S240" s="193"/>
      <c r="T240" s="193"/>
      <c r="U240" s="193"/>
      <c r="V240" s="193"/>
      <c r="W240" s="193"/>
      <c r="X240" s="193"/>
      <c r="Y240" s="193"/>
      <c r="AA240" s="193"/>
      <c r="AC240" s="193"/>
    </row>
    <row r="241" spans="1:29" s="39" customFormat="1" x14ac:dyDescent="0.2">
      <c r="A241" s="40"/>
      <c r="B241" s="42"/>
      <c r="C241" s="193"/>
      <c r="D241" s="193"/>
      <c r="E241" s="193"/>
      <c r="F241" s="193"/>
      <c r="G241" s="193"/>
      <c r="H241" s="193"/>
      <c r="I241" s="193"/>
      <c r="J241" s="193"/>
      <c r="K241" s="193"/>
      <c r="L241" s="193"/>
      <c r="M241" s="193"/>
      <c r="N241" s="193"/>
      <c r="O241" s="193"/>
      <c r="P241" s="193"/>
      <c r="Q241" s="193"/>
      <c r="R241" s="193"/>
      <c r="S241" s="193"/>
      <c r="T241" s="193"/>
      <c r="U241" s="193"/>
      <c r="V241" s="193"/>
      <c r="W241" s="193"/>
      <c r="X241" s="193"/>
      <c r="Y241" s="193"/>
      <c r="AA241" s="193"/>
      <c r="AC241" s="193"/>
    </row>
    <row r="242" spans="1:29" s="39" customFormat="1" x14ac:dyDescent="0.2">
      <c r="A242" s="40"/>
      <c r="B242" s="42"/>
      <c r="C242" s="193"/>
      <c r="D242" s="193"/>
      <c r="E242" s="193"/>
      <c r="F242" s="193"/>
      <c r="G242" s="193"/>
      <c r="H242" s="193"/>
      <c r="I242" s="193"/>
      <c r="J242" s="193"/>
      <c r="K242" s="193"/>
      <c r="L242" s="193"/>
      <c r="M242" s="193"/>
      <c r="N242" s="193"/>
      <c r="O242" s="193"/>
      <c r="P242" s="193"/>
      <c r="Q242" s="193"/>
      <c r="R242" s="193"/>
      <c r="S242" s="193"/>
      <c r="T242" s="193"/>
      <c r="U242" s="193"/>
      <c r="V242" s="193"/>
      <c r="W242" s="193"/>
      <c r="X242" s="193"/>
      <c r="Y242" s="193"/>
      <c r="AA242" s="193"/>
      <c r="AC242" s="193"/>
    </row>
    <row r="243" spans="1:29" s="39" customFormat="1" x14ac:dyDescent="0.2">
      <c r="A243" s="40"/>
      <c r="B243" s="42"/>
      <c r="C243" s="193"/>
      <c r="D243" s="193"/>
      <c r="E243" s="193"/>
      <c r="F243" s="193"/>
      <c r="G243" s="193"/>
      <c r="H243" s="193"/>
      <c r="I243" s="193"/>
      <c r="J243" s="193"/>
      <c r="K243" s="193"/>
      <c r="L243" s="193"/>
      <c r="M243" s="193"/>
      <c r="N243" s="193"/>
      <c r="O243" s="193"/>
      <c r="P243" s="193"/>
      <c r="Q243" s="193"/>
      <c r="R243" s="193"/>
      <c r="S243" s="193"/>
      <c r="T243" s="193"/>
      <c r="U243" s="193"/>
      <c r="V243" s="193"/>
      <c r="W243" s="193"/>
      <c r="X243" s="193"/>
      <c r="Y243" s="193"/>
      <c r="AA243" s="193"/>
      <c r="AC243" s="193"/>
    </row>
    <row r="244" spans="1:29" s="39" customFormat="1" x14ac:dyDescent="0.2">
      <c r="A244" s="40"/>
      <c r="B244" s="42"/>
      <c r="C244" s="193"/>
      <c r="D244" s="193"/>
      <c r="E244" s="193"/>
      <c r="F244" s="193"/>
      <c r="G244" s="193"/>
      <c r="H244" s="193"/>
      <c r="I244" s="193"/>
      <c r="J244" s="193"/>
      <c r="K244" s="193"/>
      <c r="L244" s="193"/>
      <c r="M244" s="193"/>
      <c r="N244" s="193"/>
      <c r="O244" s="193"/>
      <c r="P244" s="193"/>
      <c r="Q244" s="193"/>
      <c r="R244" s="193"/>
      <c r="S244" s="193"/>
      <c r="T244" s="193"/>
      <c r="U244" s="193"/>
      <c r="V244" s="193"/>
      <c r="W244" s="193"/>
      <c r="X244" s="193"/>
      <c r="Y244" s="193"/>
      <c r="AA244" s="193"/>
      <c r="AC244" s="193"/>
    </row>
    <row r="245" spans="1:29" s="39" customFormat="1" x14ac:dyDescent="0.2">
      <c r="A245" s="40"/>
      <c r="B245" s="4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AA245" s="132"/>
      <c r="AC245" s="132"/>
    </row>
    <row r="246" spans="1:29" s="39" customFormat="1" x14ac:dyDescent="0.2">
      <c r="A246" s="40"/>
      <c r="B246" s="4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AA246" s="132"/>
      <c r="AC246" s="132"/>
    </row>
    <row r="247" spans="1:29" s="39" customFormat="1" x14ac:dyDescent="0.2">
      <c r="A247" s="40"/>
      <c r="B247" s="4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AA247" s="132"/>
      <c r="AC247" s="132"/>
    </row>
    <row r="248" spans="1:29" s="39" customFormat="1" x14ac:dyDescent="0.2">
      <c r="A248" s="40"/>
      <c r="B248" s="4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AA248" s="132"/>
      <c r="AC248" s="132"/>
    </row>
    <row r="249" spans="1:29" s="39" customFormat="1" x14ac:dyDescent="0.2">
      <c r="A249" s="40"/>
      <c r="B249" s="42"/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AA249" s="132"/>
      <c r="AC249" s="132"/>
    </row>
    <row r="250" spans="1:29" s="39" customFormat="1" x14ac:dyDescent="0.2">
      <c r="A250" s="40"/>
      <c r="B250" s="42"/>
      <c r="C250" s="132"/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AA250" s="132"/>
      <c r="AC250" s="132"/>
    </row>
    <row r="251" spans="1:29" s="39" customFormat="1" x14ac:dyDescent="0.2">
      <c r="A251" s="40"/>
      <c r="B251" s="42"/>
      <c r="C251" s="132"/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AA251" s="132"/>
      <c r="AC251" s="132"/>
    </row>
    <row r="252" spans="1:29" s="39" customFormat="1" x14ac:dyDescent="0.2">
      <c r="A252" s="40"/>
      <c r="B252" s="42"/>
      <c r="C252" s="132"/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AA252" s="132"/>
      <c r="AC252" s="132"/>
    </row>
    <row r="253" spans="1:29" s="39" customFormat="1" x14ac:dyDescent="0.2">
      <c r="A253" s="40"/>
      <c r="B253" s="42"/>
    </row>
    <row r="254" spans="1:29" s="39" customFormat="1" x14ac:dyDescent="0.2">
      <c r="A254" s="40"/>
      <c r="B254" s="42"/>
    </row>
    <row r="255" spans="1:29" s="39" customFormat="1" x14ac:dyDescent="0.2">
      <c r="A255" s="40"/>
      <c r="B255" s="42"/>
    </row>
    <row r="256" spans="1:29" s="39" customFormat="1" x14ac:dyDescent="0.2">
      <c r="A256" s="40"/>
      <c r="B256" s="42"/>
    </row>
    <row r="257" spans="1:2" s="39" customFormat="1" x14ac:dyDescent="0.2">
      <c r="A257" s="40"/>
      <c r="B257" s="42"/>
    </row>
    <row r="258" spans="1:2" s="39" customFormat="1" x14ac:dyDescent="0.2">
      <c r="A258" s="40"/>
      <c r="B258" s="42"/>
    </row>
    <row r="259" spans="1:2" s="39" customFormat="1" x14ac:dyDescent="0.2">
      <c r="A259" s="40"/>
      <c r="B259" s="42"/>
    </row>
    <row r="260" spans="1:2" s="39" customFormat="1" x14ac:dyDescent="0.2">
      <c r="A260" s="40"/>
      <c r="B260" s="42"/>
    </row>
    <row r="261" spans="1:2" s="39" customFormat="1" x14ac:dyDescent="0.2">
      <c r="A261" s="40"/>
      <c r="B261" s="42"/>
    </row>
    <row r="262" spans="1:2" s="39" customFormat="1" x14ac:dyDescent="0.2">
      <c r="A262" s="40"/>
      <c r="B262" s="42"/>
    </row>
    <row r="263" spans="1:2" s="39" customFormat="1" x14ac:dyDescent="0.2">
      <c r="A263" s="40"/>
      <c r="B263" s="42"/>
    </row>
    <row r="264" spans="1:2" s="39" customFormat="1" x14ac:dyDescent="0.2">
      <c r="A264" s="40"/>
      <c r="B264" s="42"/>
    </row>
    <row r="265" spans="1:2" s="39" customFormat="1" x14ac:dyDescent="0.2">
      <c r="A265" s="40"/>
      <c r="B265" s="42"/>
    </row>
    <row r="266" spans="1:2" s="39" customFormat="1" x14ac:dyDescent="0.2">
      <c r="A266" s="40"/>
      <c r="B266" s="42"/>
    </row>
    <row r="267" spans="1:2" s="39" customFormat="1" x14ac:dyDescent="0.2">
      <c r="A267" s="40"/>
      <c r="B267" s="42"/>
    </row>
    <row r="268" spans="1:2" s="39" customFormat="1" x14ac:dyDescent="0.2">
      <c r="A268" s="40"/>
      <c r="B268" s="42"/>
    </row>
    <row r="269" spans="1:2" s="39" customFormat="1" x14ac:dyDescent="0.2">
      <c r="A269" s="40"/>
      <c r="B269" s="42"/>
    </row>
    <row r="270" spans="1:2" s="39" customFormat="1" x14ac:dyDescent="0.2">
      <c r="A270" s="40"/>
      <c r="B270" s="42"/>
    </row>
    <row r="271" spans="1:2" s="39" customFormat="1" x14ac:dyDescent="0.2">
      <c r="A271" s="40"/>
      <c r="B271" s="42"/>
    </row>
    <row r="272" spans="1:2" s="39" customFormat="1" x14ac:dyDescent="0.2">
      <c r="A272" s="40"/>
      <c r="B272" s="42"/>
    </row>
    <row r="273" spans="1:2" s="39" customFormat="1" x14ac:dyDescent="0.2">
      <c r="A273" s="40"/>
      <c r="B273" s="42"/>
    </row>
    <row r="274" spans="1:2" s="39" customFormat="1" x14ac:dyDescent="0.2">
      <c r="A274" s="40"/>
      <c r="B274" s="42"/>
    </row>
    <row r="275" spans="1:2" s="39" customFormat="1" x14ac:dyDescent="0.2">
      <c r="A275" s="40"/>
      <c r="B275" s="42"/>
    </row>
    <row r="276" spans="1:2" s="39" customFormat="1" x14ac:dyDescent="0.2">
      <c r="A276" s="40"/>
      <c r="B276" s="42"/>
    </row>
    <row r="277" spans="1:2" s="39" customFormat="1" x14ac:dyDescent="0.2">
      <c r="A277" s="40"/>
      <c r="B277" s="42"/>
    </row>
    <row r="278" spans="1:2" s="39" customFormat="1" x14ac:dyDescent="0.2">
      <c r="A278" s="40"/>
      <c r="B278" s="42"/>
    </row>
    <row r="279" spans="1:2" s="39" customFormat="1" x14ac:dyDescent="0.2">
      <c r="A279" s="40"/>
      <c r="B279" s="42"/>
    </row>
    <row r="280" spans="1:2" s="39" customFormat="1" x14ac:dyDescent="0.2">
      <c r="A280" s="40"/>
      <c r="B280" s="42"/>
    </row>
    <row r="281" spans="1:2" s="39" customFormat="1" x14ac:dyDescent="0.2">
      <c r="A281" s="40"/>
      <c r="B281" s="42"/>
    </row>
    <row r="282" spans="1:2" s="39" customFormat="1" x14ac:dyDescent="0.2">
      <c r="A282" s="40"/>
      <c r="B282" s="42"/>
    </row>
    <row r="283" spans="1:2" s="39" customFormat="1" x14ac:dyDescent="0.2">
      <c r="A283" s="40"/>
      <c r="B283" s="42"/>
    </row>
    <row r="284" spans="1:2" s="39" customFormat="1" x14ac:dyDescent="0.2">
      <c r="A284" s="40"/>
      <c r="B284" s="42"/>
    </row>
    <row r="285" spans="1:2" s="39" customFormat="1" x14ac:dyDescent="0.2">
      <c r="A285" s="40"/>
      <c r="B285" s="42"/>
    </row>
    <row r="286" spans="1:2" s="39" customFormat="1" x14ac:dyDescent="0.2">
      <c r="A286" s="40"/>
      <c r="B286" s="42"/>
    </row>
    <row r="287" spans="1:2" s="39" customFormat="1" x14ac:dyDescent="0.2">
      <c r="A287" s="40"/>
      <c r="B287" s="42"/>
    </row>
    <row r="288" spans="1:2" s="39" customFormat="1" x14ac:dyDescent="0.2">
      <c r="A288" s="40"/>
      <c r="B288" s="42"/>
    </row>
    <row r="289" spans="1:2" s="39" customFormat="1" x14ac:dyDescent="0.2">
      <c r="A289" s="40"/>
      <c r="B289" s="42"/>
    </row>
    <row r="290" spans="1:2" s="39" customFormat="1" x14ac:dyDescent="0.2">
      <c r="A290" s="40"/>
      <c r="B290" s="42"/>
    </row>
    <row r="291" spans="1:2" s="39" customFormat="1" x14ac:dyDescent="0.2">
      <c r="A291" s="40"/>
      <c r="B291" s="42"/>
    </row>
    <row r="292" spans="1:2" s="39" customFormat="1" x14ac:dyDescent="0.2">
      <c r="A292" s="40"/>
      <c r="B292" s="42"/>
    </row>
    <row r="293" spans="1:2" s="39" customFormat="1" x14ac:dyDescent="0.2">
      <c r="A293" s="40"/>
      <c r="B293" s="42"/>
    </row>
    <row r="294" spans="1:2" s="39" customFormat="1" x14ac:dyDescent="0.2">
      <c r="A294" s="40"/>
      <c r="B294" s="42"/>
    </row>
    <row r="295" spans="1:2" s="39" customFormat="1" x14ac:dyDescent="0.2">
      <c r="A295" s="40"/>
      <c r="B295" s="42"/>
    </row>
    <row r="296" spans="1:2" s="39" customFormat="1" x14ac:dyDescent="0.2">
      <c r="A296" s="40"/>
      <c r="B296" s="42"/>
    </row>
    <row r="297" spans="1:2" s="39" customFormat="1" x14ac:dyDescent="0.2">
      <c r="A297" s="40"/>
      <c r="B297" s="42"/>
    </row>
    <row r="298" spans="1:2" s="39" customFormat="1" x14ac:dyDescent="0.2">
      <c r="A298" s="40"/>
      <c r="B298" s="42"/>
    </row>
    <row r="299" spans="1:2" s="39" customFormat="1" x14ac:dyDescent="0.2">
      <c r="A299" s="40"/>
      <c r="B299" s="42"/>
    </row>
    <row r="300" spans="1:2" s="39" customFormat="1" x14ac:dyDescent="0.2">
      <c r="A300" s="40"/>
      <c r="B300" s="42"/>
    </row>
    <row r="301" spans="1:2" s="39" customFormat="1" x14ac:dyDescent="0.2">
      <c r="A301" s="40"/>
      <c r="B301" s="42"/>
    </row>
    <row r="302" spans="1:2" s="39" customFormat="1" x14ac:dyDescent="0.2">
      <c r="A302" s="40"/>
      <c r="B302" s="42"/>
    </row>
    <row r="303" spans="1:2" s="39" customFormat="1" x14ac:dyDescent="0.2">
      <c r="A303" s="40"/>
      <c r="B303" s="42"/>
    </row>
    <row r="304" spans="1:2" s="39" customFormat="1" x14ac:dyDescent="0.2">
      <c r="A304" s="40"/>
      <c r="B304" s="42"/>
    </row>
    <row r="305" spans="1:2" s="39" customFormat="1" x14ac:dyDescent="0.2">
      <c r="A305" s="40"/>
      <c r="B305" s="42"/>
    </row>
    <row r="306" spans="1:2" s="39" customFormat="1" x14ac:dyDescent="0.2">
      <c r="A306" s="40"/>
      <c r="B306" s="42"/>
    </row>
    <row r="307" spans="1:2" s="39" customFormat="1" x14ac:dyDescent="0.2">
      <c r="A307" s="40"/>
      <c r="B307" s="42"/>
    </row>
    <row r="308" spans="1:2" s="39" customFormat="1" x14ac:dyDescent="0.2">
      <c r="A308" s="40"/>
      <c r="B308" s="42"/>
    </row>
    <row r="309" spans="1:2" s="39" customFormat="1" x14ac:dyDescent="0.2">
      <c r="A309" s="40"/>
      <c r="B309" s="42"/>
    </row>
    <row r="310" spans="1:2" s="39" customFormat="1" x14ac:dyDescent="0.2">
      <c r="A310" s="40"/>
      <c r="B310" s="42"/>
    </row>
    <row r="311" spans="1:2" s="39" customFormat="1" x14ac:dyDescent="0.2">
      <c r="A311" s="40"/>
      <c r="B311" s="42"/>
    </row>
    <row r="312" spans="1:2" s="39" customFormat="1" x14ac:dyDescent="0.2">
      <c r="A312" s="40"/>
      <c r="B312" s="42"/>
    </row>
    <row r="313" spans="1:2" s="39" customFormat="1" x14ac:dyDescent="0.2">
      <c r="A313" s="40"/>
      <c r="B313" s="42"/>
    </row>
    <row r="314" spans="1:2" s="39" customFormat="1" x14ac:dyDescent="0.2">
      <c r="A314" s="40"/>
      <c r="B314" s="42"/>
    </row>
    <row r="315" spans="1:2" s="39" customFormat="1" x14ac:dyDescent="0.2">
      <c r="A315" s="40"/>
      <c r="B315" s="42"/>
    </row>
    <row r="316" spans="1:2" s="39" customFormat="1" x14ac:dyDescent="0.2">
      <c r="A316" s="40"/>
      <c r="B316" s="42"/>
    </row>
    <row r="317" spans="1:2" s="39" customFormat="1" x14ac:dyDescent="0.2">
      <c r="A317" s="40"/>
      <c r="B317" s="42"/>
    </row>
    <row r="318" spans="1:2" s="39" customFormat="1" x14ac:dyDescent="0.2">
      <c r="A318" s="40"/>
      <c r="B318" s="42"/>
    </row>
    <row r="319" spans="1:2" s="39" customFormat="1" x14ac:dyDescent="0.2">
      <c r="A319" s="40"/>
      <c r="B319" s="42"/>
    </row>
    <row r="320" spans="1:2" s="39" customFormat="1" x14ac:dyDescent="0.2">
      <c r="A320" s="40"/>
      <c r="B320" s="42"/>
    </row>
    <row r="321" spans="1:2" s="39" customFormat="1" x14ac:dyDescent="0.2">
      <c r="A321" s="40"/>
      <c r="B321" s="42"/>
    </row>
    <row r="322" spans="1:2" s="39" customFormat="1" x14ac:dyDescent="0.2">
      <c r="A322" s="40"/>
      <c r="B322" s="42"/>
    </row>
    <row r="323" spans="1:2" s="39" customFormat="1" x14ac:dyDescent="0.2">
      <c r="A323" s="40"/>
      <c r="B323" s="42"/>
    </row>
    <row r="324" spans="1:2" s="39" customFormat="1" x14ac:dyDescent="0.2">
      <c r="A324" s="40"/>
      <c r="B324" s="42"/>
    </row>
    <row r="325" spans="1:2" s="39" customFormat="1" x14ac:dyDescent="0.2">
      <c r="A325" s="40"/>
      <c r="B325" s="42"/>
    </row>
    <row r="326" spans="1:2" s="39" customFormat="1" x14ac:dyDescent="0.2">
      <c r="A326" s="40"/>
      <c r="B326" s="42"/>
    </row>
    <row r="327" spans="1:2" s="39" customFormat="1" x14ac:dyDescent="0.2">
      <c r="A327" s="40"/>
      <c r="B327" s="42"/>
    </row>
    <row r="328" spans="1:2" s="39" customFormat="1" x14ac:dyDescent="0.2">
      <c r="A328" s="40"/>
      <c r="B328" s="42"/>
    </row>
    <row r="329" spans="1:2" s="39" customFormat="1" x14ac:dyDescent="0.2">
      <c r="A329" s="40"/>
      <c r="B329" s="42"/>
    </row>
    <row r="330" spans="1:2" s="39" customFormat="1" x14ac:dyDescent="0.2">
      <c r="A330" s="40"/>
      <c r="B330" s="42"/>
    </row>
    <row r="331" spans="1:2" s="39" customFormat="1" x14ac:dyDescent="0.2">
      <c r="A331" s="40"/>
      <c r="B331" s="42"/>
    </row>
    <row r="332" spans="1:2" s="39" customFormat="1" x14ac:dyDescent="0.2">
      <c r="A332" s="40"/>
      <c r="B332" s="42"/>
    </row>
    <row r="333" spans="1:2" s="39" customFormat="1" x14ac:dyDescent="0.2">
      <c r="A333" s="40"/>
      <c r="B333" s="42"/>
    </row>
    <row r="334" spans="1:2" s="39" customFormat="1" x14ac:dyDescent="0.2">
      <c r="A334" s="40"/>
      <c r="B334" s="42"/>
    </row>
    <row r="335" spans="1:2" s="39" customFormat="1" x14ac:dyDescent="0.2">
      <c r="A335" s="40"/>
      <c r="B335" s="42"/>
    </row>
    <row r="336" spans="1:2" s="39" customFormat="1" x14ac:dyDescent="0.2">
      <c r="A336" s="40"/>
      <c r="B336" s="42"/>
    </row>
    <row r="337" spans="1:2" s="39" customFormat="1" x14ac:dyDescent="0.2">
      <c r="A337" s="40"/>
      <c r="B337" s="42"/>
    </row>
    <row r="338" spans="1:2" s="39" customFormat="1" x14ac:dyDescent="0.2">
      <c r="A338" s="40"/>
      <c r="B338" s="42"/>
    </row>
    <row r="339" spans="1:2" s="39" customFormat="1" x14ac:dyDescent="0.2">
      <c r="A339" s="40"/>
      <c r="B339" s="42"/>
    </row>
    <row r="340" spans="1:2" s="39" customFormat="1" x14ac:dyDescent="0.2">
      <c r="A340" s="40"/>
      <c r="B340" s="42"/>
    </row>
    <row r="341" spans="1:2" s="39" customFormat="1" x14ac:dyDescent="0.2">
      <c r="A341" s="40"/>
      <c r="B341" s="42"/>
    </row>
    <row r="342" spans="1:2" s="39" customFormat="1" x14ac:dyDescent="0.2">
      <c r="A342" s="40"/>
      <c r="B342" s="42"/>
    </row>
    <row r="343" spans="1:2" s="39" customFormat="1" x14ac:dyDescent="0.2">
      <c r="A343" s="40"/>
      <c r="B343" s="42"/>
    </row>
    <row r="344" spans="1:2" s="39" customFormat="1" x14ac:dyDescent="0.2">
      <c r="A344" s="40"/>
      <c r="B344" s="42"/>
    </row>
    <row r="345" spans="1:2" s="39" customFormat="1" x14ac:dyDescent="0.2">
      <c r="A345" s="40"/>
      <c r="B345" s="42"/>
    </row>
    <row r="346" spans="1:2" s="39" customFormat="1" x14ac:dyDescent="0.2">
      <c r="A346" s="40"/>
      <c r="B346" s="42"/>
    </row>
    <row r="347" spans="1:2" s="39" customFormat="1" x14ac:dyDescent="0.2">
      <c r="A347" s="40"/>
      <c r="B347" s="42"/>
    </row>
    <row r="348" spans="1:2" s="39" customFormat="1" x14ac:dyDescent="0.2">
      <c r="A348" s="40"/>
      <c r="B348" s="42"/>
    </row>
    <row r="349" spans="1:2" s="39" customFormat="1" x14ac:dyDescent="0.2">
      <c r="A349" s="40"/>
      <c r="B349" s="42"/>
    </row>
    <row r="350" spans="1:2" s="39" customFormat="1" x14ac:dyDescent="0.2">
      <c r="A350" s="40"/>
      <c r="B350" s="42"/>
    </row>
    <row r="351" spans="1:2" s="39" customFormat="1" x14ac:dyDescent="0.2">
      <c r="A351" s="40"/>
      <c r="B351" s="42"/>
    </row>
    <row r="352" spans="1:2" s="39" customFormat="1" x14ac:dyDescent="0.2">
      <c r="A352" s="40"/>
      <c r="B352" s="42"/>
    </row>
    <row r="353" spans="1:2" s="39" customFormat="1" x14ac:dyDescent="0.2">
      <c r="A353" s="40"/>
      <c r="B353" s="42"/>
    </row>
    <row r="354" spans="1:2" s="39" customFormat="1" x14ac:dyDescent="0.2">
      <c r="A354" s="40"/>
      <c r="B354" s="42"/>
    </row>
    <row r="355" spans="1:2" s="39" customFormat="1" x14ac:dyDescent="0.2">
      <c r="A355" s="40"/>
      <c r="B355" s="42"/>
    </row>
    <row r="356" spans="1:2" s="39" customFormat="1" x14ac:dyDescent="0.2">
      <c r="A356" s="40"/>
      <c r="B356" s="42"/>
    </row>
    <row r="357" spans="1:2" s="39" customFormat="1" x14ac:dyDescent="0.2">
      <c r="A357" s="40"/>
      <c r="B357" s="42"/>
    </row>
    <row r="358" spans="1:2" s="39" customFormat="1" x14ac:dyDescent="0.2">
      <c r="A358" s="40"/>
      <c r="B358" s="42"/>
    </row>
    <row r="359" spans="1:2" s="39" customFormat="1" x14ac:dyDescent="0.2">
      <c r="A359" s="40"/>
      <c r="B359" s="42"/>
    </row>
    <row r="360" spans="1:2" s="39" customFormat="1" x14ac:dyDescent="0.2">
      <c r="A360" s="40"/>
      <c r="B360" s="42"/>
    </row>
    <row r="361" spans="1:2" s="39" customFormat="1" x14ac:dyDescent="0.2">
      <c r="A361" s="40"/>
      <c r="B361" s="42"/>
    </row>
    <row r="362" spans="1:2" s="39" customFormat="1" x14ac:dyDescent="0.2">
      <c r="A362" s="40"/>
      <c r="B362" s="42"/>
    </row>
    <row r="363" spans="1:2" s="39" customFormat="1" x14ac:dyDescent="0.2">
      <c r="A363" s="40"/>
      <c r="B363" s="42"/>
    </row>
    <row r="364" spans="1:2" s="39" customFormat="1" x14ac:dyDescent="0.2">
      <c r="A364" s="40"/>
      <c r="B364" s="42"/>
    </row>
    <row r="365" spans="1:2" s="39" customFormat="1" x14ac:dyDescent="0.2">
      <c r="A365" s="40"/>
      <c r="B365" s="42"/>
    </row>
    <row r="366" spans="1:2" s="39" customFormat="1" x14ac:dyDescent="0.2">
      <c r="A366" s="40"/>
      <c r="B366" s="42"/>
    </row>
    <row r="367" spans="1:2" s="39" customFormat="1" x14ac:dyDescent="0.2">
      <c r="A367" s="40"/>
      <c r="B367" s="42"/>
    </row>
    <row r="368" spans="1:2" s="39" customFormat="1" x14ac:dyDescent="0.2">
      <c r="A368" s="40"/>
      <c r="B368" s="42"/>
    </row>
    <row r="369" spans="1:2" s="39" customFormat="1" x14ac:dyDescent="0.2">
      <c r="A369" s="40"/>
      <c r="B369" s="42"/>
    </row>
    <row r="370" spans="1:2" s="39" customFormat="1" x14ac:dyDescent="0.2">
      <c r="A370" s="40"/>
      <c r="B370" s="42"/>
    </row>
    <row r="371" spans="1:2" s="39" customFormat="1" x14ac:dyDescent="0.2">
      <c r="A371" s="40"/>
      <c r="B371" s="42"/>
    </row>
    <row r="372" spans="1:2" s="39" customFormat="1" x14ac:dyDescent="0.2">
      <c r="A372" s="40"/>
      <c r="B372" s="42"/>
    </row>
    <row r="373" spans="1:2" s="39" customFormat="1" x14ac:dyDescent="0.2">
      <c r="A373" s="40"/>
      <c r="B373" s="42"/>
    </row>
    <row r="374" spans="1:2" s="39" customFormat="1" x14ac:dyDescent="0.2">
      <c r="A374" s="40"/>
      <c r="B374" s="42"/>
    </row>
    <row r="375" spans="1:2" s="39" customFormat="1" x14ac:dyDescent="0.2">
      <c r="A375" s="40"/>
      <c r="B375" s="42"/>
    </row>
    <row r="376" spans="1:2" s="39" customFormat="1" x14ac:dyDescent="0.2">
      <c r="A376" s="40"/>
      <c r="B376" s="42"/>
    </row>
    <row r="377" spans="1:2" s="39" customFormat="1" x14ac:dyDescent="0.2">
      <c r="A377" s="40"/>
      <c r="B377" s="42"/>
    </row>
    <row r="378" spans="1:2" s="39" customFormat="1" x14ac:dyDescent="0.2">
      <c r="A378" s="40"/>
      <c r="B378" s="42"/>
    </row>
    <row r="379" spans="1:2" s="39" customFormat="1" x14ac:dyDescent="0.2">
      <c r="A379" s="40"/>
      <c r="B379" s="42"/>
    </row>
    <row r="380" spans="1:2" s="39" customFormat="1" x14ac:dyDescent="0.2">
      <c r="A380" s="40"/>
      <c r="B380" s="42"/>
    </row>
    <row r="381" spans="1:2" s="39" customFormat="1" x14ac:dyDescent="0.2">
      <c r="A381" s="40"/>
      <c r="B381" s="42"/>
    </row>
    <row r="382" spans="1:2" s="39" customFormat="1" x14ac:dyDescent="0.2">
      <c r="A382" s="40"/>
      <c r="B382" s="42"/>
    </row>
    <row r="383" spans="1:2" s="39" customFormat="1" x14ac:dyDescent="0.2">
      <c r="A383" s="40"/>
      <c r="B383" s="42"/>
    </row>
    <row r="384" spans="1:2" s="39" customFormat="1" x14ac:dyDescent="0.2">
      <c r="A384" s="40"/>
      <c r="B384" s="42"/>
    </row>
    <row r="385" spans="1:2" s="39" customFormat="1" x14ac:dyDescent="0.2">
      <c r="A385" s="40"/>
      <c r="B385" s="42"/>
    </row>
    <row r="386" spans="1:2" s="39" customFormat="1" x14ac:dyDescent="0.2">
      <c r="A386" s="40"/>
      <c r="B386" s="42"/>
    </row>
    <row r="387" spans="1:2" s="39" customFormat="1" x14ac:dyDescent="0.2">
      <c r="A387" s="40"/>
      <c r="B387" s="42"/>
    </row>
    <row r="388" spans="1:2" s="39" customFormat="1" x14ac:dyDescent="0.2">
      <c r="A388" s="40"/>
      <c r="B388" s="42"/>
    </row>
    <row r="389" spans="1:2" s="39" customFormat="1" x14ac:dyDescent="0.2">
      <c r="A389" s="40"/>
      <c r="B389" s="42"/>
    </row>
    <row r="390" spans="1:2" s="39" customFormat="1" x14ac:dyDescent="0.2">
      <c r="A390" s="40"/>
      <c r="B390" s="42"/>
    </row>
    <row r="391" spans="1:2" s="39" customFormat="1" x14ac:dyDescent="0.2">
      <c r="A391" s="40"/>
      <c r="B391" s="42"/>
    </row>
    <row r="392" spans="1:2" s="39" customFormat="1" x14ac:dyDescent="0.2">
      <c r="A392" s="40"/>
      <c r="B392" s="42"/>
    </row>
    <row r="393" spans="1:2" s="39" customFormat="1" x14ac:dyDescent="0.2">
      <c r="A393" s="40"/>
      <c r="B393" s="42"/>
    </row>
    <row r="394" spans="1:2" s="39" customFormat="1" x14ac:dyDescent="0.2">
      <c r="A394" s="40"/>
      <c r="B394" s="42"/>
    </row>
    <row r="395" spans="1:2" s="39" customFormat="1" x14ac:dyDescent="0.2">
      <c r="A395" s="40"/>
      <c r="B395" s="42"/>
    </row>
    <row r="396" spans="1:2" s="39" customFormat="1" x14ac:dyDescent="0.2">
      <c r="A396" s="40"/>
      <c r="B396" s="42"/>
    </row>
    <row r="397" spans="1:2" s="39" customFormat="1" x14ac:dyDescent="0.2">
      <c r="A397" s="40"/>
      <c r="B397" s="42"/>
    </row>
    <row r="398" spans="1:2" s="39" customFormat="1" x14ac:dyDescent="0.2">
      <c r="A398" s="40"/>
      <c r="B398" s="42"/>
    </row>
    <row r="399" spans="1:2" s="39" customFormat="1" x14ac:dyDescent="0.2">
      <c r="A399" s="40"/>
      <c r="B399" s="42"/>
    </row>
    <row r="400" spans="1:2" s="39" customFormat="1" x14ac:dyDescent="0.2">
      <c r="A400" s="40"/>
      <c r="B400" s="42"/>
    </row>
    <row r="401" spans="1:2" s="39" customFormat="1" x14ac:dyDescent="0.2">
      <c r="A401" s="40"/>
      <c r="B401" s="42"/>
    </row>
    <row r="402" spans="1:2" s="39" customFormat="1" x14ac:dyDescent="0.2">
      <c r="A402" s="40"/>
      <c r="B402" s="42"/>
    </row>
    <row r="403" spans="1:2" s="39" customFormat="1" x14ac:dyDescent="0.2">
      <c r="A403" s="40"/>
      <c r="B403" s="42"/>
    </row>
    <row r="404" spans="1:2" s="39" customFormat="1" x14ac:dyDescent="0.2">
      <c r="A404" s="40"/>
      <c r="B404" s="42"/>
    </row>
    <row r="405" spans="1:2" s="39" customFormat="1" x14ac:dyDescent="0.2">
      <c r="A405" s="40"/>
      <c r="B405" s="42"/>
    </row>
    <row r="406" spans="1:2" s="39" customFormat="1" x14ac:dyDescent="0.2">
      <c r="A406" s="40"/>
      <c r="B406" s="42"/>
    </row>
    <row r="407" spans="1:2" s="39" customFormat="1" x14ac:dyDescent="0.2">
      <c r="A407" s="40"/>
      <c r="B407" s="42"/>
    </row>
    <row r="408" spans="1:2" s="39" customFormat="1" x14ac:dyDescent="0.2">
      <c r="A408" s="40"/>
      <c r="B408" s="42"/>
    </row>
    <row r="409" spans="1:2" s="39" customFormat="1" x14ac:dyDescent="0.2">
      <c r="A409" s="40"/>
      <c r="B409" s="42"/>
    </row>
    <row r="410" spans="1:2" s="39" customFormat="1" x14ac:dyDescent="0.2">
      <c r="A410" s="40"/>
      <c r="B410" s="42"/>
    </row>
    <row r="411" spans="1:2" s="39" customFormat="1" x14ac:dyDescent="0.2">
      <c r="A411" s="40"/>
      <c r="B411" s="42"/>
    </row>
    <row r="412" spans="1:2" s="39" customFormat="1" x14ac:dyDescent="0.2">
      <c r="A412" s="40"/>
      <c r="B412" s="42"/>
    </row>
    <row r="413" spans="1:2" s="39" customFormat="1" x14ac:dyDescent="0.2">
      <c r="A413" s="40"/>
      <c r="B413" s="42"/>
    </row>
    <row r="414" spans="1:2" s="39" customFormat="1" x14ac:dyDescent="0.2">
      <c r="A414" s="40"/>
      <c r="B414" s="42"/>
    </row>
    <row r="415" spans="1:2" s="39" customFormat="1" x14ac:dyDescent="0.2">
      <c r="A415" s="40"/>
      <c r="B415" s="42"/>
    </row>
    <row r="416" spans="1:2" s="39" customFormat="1" x14ac:dyDescent="0.2">
      <c r="A416" s="40"/>
      <c r="B416" s="42"/>
    </row>
    <row r="417" spans="1:2" s="39" customFormat="1" x14ac:dyDescent="0.2">
      <c r="A417" s="40"/>
      <c r="B417" s="42"/>
    </row>
    <row r="418" spans="1:2" s="39" customFormat="1" x14ac:dyDescent="0.2">
      <c r="A418" s="40"/>
      <c r="B418" s="42"/>
    </row>
    <row r="419" spans="1:2" s="39" customFormat="1" x14ac:dyDescent="0.2">
      <c r="A419" s="40"/>
      <c r="B419" s="42"/>
    </row>
    <row r="420" spans="1:2" s="39" customFormat="1" x14ac:dyDescent="0.2">
      <c r="A420" s="40"/>
      <c r="B420" s="42"/>
    </row>
    <row r="421" spans="1:2" s="39" customFormat="1" x14ac:dyDescent="0.2">
      <c r="A421" s="40"/>
      <c r="B421" s="42"/>
    </row>
    <row r="422" spans="1:2" s="39" customFormat="1" x14ac:dyDescent="0.2">
      <c r="A422" s="40"/>
      <c r="B422" s="42"/>
    </row>
    <row r="423" spans="1:2" s="39" customFormat="1" x14ac:dyDescent="0.2">
      <c r="A423" s="40"/>
      <c r="B423" s="42"/>
    </row>
    <row r="424" spans="1:2" s="39" customFormat="1" x14ac:dyDescent="0.2">
      <c r="A424" s="40"/>
      <c r="B424" s="42"/>
    </row>
    <row r="425" spans="1:2" s="39" customFormat="1" x14ac:dyDescent="0.2">
      <c r="A425" s="40"/>
      <c r="B425" s="42"/>
    </row>
    <row r="426" spans="1:2" s="39" customFormat="1" x14ac:dyDescent="0.2">
      <c r="A426" s="40"/>
      <c r="B426" s="42"/>
    </row>
    <row r="427" spans="1:2" s="39" customFormat="1" x14ac:dyDescent="0.2">
      <c r="A427" s="40"/>
      <c r="B427" s="42"/>
    </row>
    <row r="428" spans="1:2" s="39" customFormat="1" x14ac:dyDescent="0.2">
      <c r="A428" s="40"/>
      <c r="B428" s="42"/>
    </row>
    <row r="429" spans="1:2" s="39" customFormat="1" x14ac:dyDescent="0.2">
      <c r="A429" s="40"/>
      <c r="B429" s="42"/>
    </row>
    <row r="430" spans="1:2" s="39" customFormat="1" x14ac:dyDescent="0.2">
      <c r="A430" s="40"/>
      <c r="B430" s="42"/>
    </row>
    <row r="431" spans="1:2" s="39" customFormat="1" x14ac:dyDescent="0.2">
      <c r="A431" s="40"/>
      <c r="B431" s="42"/>
    </row>
    <row r="432" spans="1:2" s="39" customFormat="1" x14ac:dyDescent="0.2">
      <c r="A432" s="40"/>
      <c r="B432" s="42"/>
    </row>
    <row r="433" spans="1:2" s="39" customFormat="1" x14ac:dyDescent="0.2">
      <c r="A433" s="40"/>
      <c r="B433" s="42"/>
    </row>
    <row r="434" spans="1:2" s="39" customFormat="1" x14ac:dyDescent="0.2">
      <c r="A434" s="40"/>
      <c r="B434" s="42"/>
    </row>
    <row r="435" spans="1:2" s="39" customFormat="1" x14ac:dyDescent="0.2">
      <c r="A435" s="40"/>
      <c r="B435" s="42"/>
    </row>
    <row r="436" spans="1:2" s="39" customFormat="1" x14ac:dyDescent="0.2">
      <c r="A436" s="40"/>
      <c r="B436" s="42"/>
    </row>
    <row r="437" spans="1:2" s="39" customFormat="1" x14ac:dyDescent="0.2">
      <c r="A437" s="40"/>
      <c r="B437" s="42"/>
    </row>
    <row r="438" spans="1:2" s="39" customFormat="1" x14ac:dyDescent="0.2">
      <c r="A438" s="40"/>
      <c r="B438" s="42"/>
    </row>
    <row r="439" spans="1:2" s="39" customFormat="1" x14ac:dyDescent="0.2">
      <c r="A439" s="40"/>
      <c r="B439" s="42"/>
    </row>
    <row r="440" spans="1:2" s="39" customFormat="1" x14ac:dyDescent="0.2">
      <c r="A440" s="40"/>
      <c r="B440" s="42"/>
    </row>
    <row r="441" spans="1:2" s="39" customFormat="1" x14ac:dyDescent="0.2">
      <c r="A441" s="40"/>
      <c r="B441" s="42"/>
    </row>
    <row r="442" spans="1:2" s="39" customFormat="1" x14ac:dyDescent="0.2">
      <c r="A442" s="40"/>
      <c r="B442" s="42"/>
    </row>
    <row r="443" spans="1:2" s="39" customFormat="1" x14ac:dyDescent="0.2">
      <c r="A443" s="40"/>
      <c r="B443" s="42"/>
    </row>
    <row r="444" spans="1:2" s="39" customFormat="1" x14ac:dyDescent="0.2">
      <c r="A444" s="40"/>
      <c r="B444" s="42"/>
    </row>
    <row r="445" spans="1:2" s="39" customFormat="1" x14ac:dyDescent="0.2">
      <c r="A445" s="40"/>
      <c r="B445" s="42"/>
    </row>
    <row r="446" spans="1:2" s="39" customFormat="1" x14ac:dyDescent="0.2">
      <c r="A446" s="40"/>
      <c r="B446" s="42"/>
    </row>
    <row r="447" spans="1:2" s="39" customFormat="1" x14ac:dyDescent="0.2">
      <c r="A447" s="40"/>
      <c r="B447" s="42"/>
    </row>
    <row r="448" spans="1:2" s="39" customFormat="1" x14ac:dyDescent="0.2">
      <c r="A448" s="40"/>
      <c r="B448" s="42"/>
    </row>
    <row r="449" spans="1:2" s="39" customFormat="1" x14ac:dyDescent="0.2">
      <c r="A449" s="40"/>
      <c r="B449" s="42"/>
    </row>
    <row r="450" spans="1:2" s="39" customFormat="1" x14ac:dyDescent="0.2">
      <c r="A450" s="40"/>
      <c r="B450" s="42"/>
    </row>
    <row r="451" spans="1:2" s="39" customFormat="1" x14ac:dyDescent="0.2">
      <c r="A451" s="40"/>
      <c r="B451" s="42"/>
    </row>
    <row r="452" spans="1:2" s="39" customFormat="1" x14ac:dyDescent="0.2">
      <c r="A452" s="40"/>
      <c r="B452" s="42"/>
    </row>
    <row r="453" spans="1:2" s="39" customFormat="1" x14ac:dyDescent="0.2">
      <c r="A453" s="40"/>
      <c r="B453" s="42"/>
    </row>
    <row r="454" spans="1:2" s="39" customFormat="1" x14ac:dyDescent="0.2">
      <c r="A454" s="40"/>
      <c r="B454" s="42"/>
    </row>
    <row r="455" spans="1:2" s="39" customFormat="1" x14ac:dyDescent="0.2">
      <c r="A455" s="40"/>
      <c r="B455" s="42"/>
    </row>
    <row r="456" spans="1:2" s="39" customFormat="1" x14ac:dyDescent="0.2">
      <c r="A456" s="40"/>
      <c r="B456" s="42"/>
    </row>
    <row r="457" spans="1:2" s="39" customFormat="1" x14ac:dyDescent="0.2">
      <c r="A457" s="40"/>
      <c r="B457" s="42"/>
    </row>
    <row r="458" spans="1:2" s="39" customFormat="1" x14ac:dyDescent="0.2">
      <c r="A458" s="40"/>
      <c r="B458" s="42"/>
    </row>
    <row r="459" spans="1:2" s="39" customFormat="1" x14ac:dyDescent="0.2">
      <c r="A459" s="40"/>
      <c r="B459" s="42"/>
    </row>
    <row r="460" spans="1:2" s="39" customFormat="1" x14ac:dyDescent="0.2">
      <c r="A460" s="40"/>
      <c r="B460" s="42"/>
    </row>
    <row r="461" spans="1:2" s="39" customFormat="1" x14ac:dyDescent="0.2">
      <c r="A461" s="40"/>
      <c r="B461" s="42"/>
    </row>
    <row r="462" spans="1:2" s="39" customFormat="1" x14ac:dyDescent="0.2">
      <c r="A462" s="40"/>
      <c r="B462" s="42"/>
    </row>
    <row r="463" spans="1:2" s="39" customFormat="1" x14ac:dyDescent="0.2">
      <c r="A463" s="40"/>
      <c r="B463" s="42"/>
    </row>
    <row r="464" spans="1:2" s="39" customFormat="1" x14ac:dyDescent="0.2">
      <c r="A464" s="40"/>
      <c r="B464" s="42"/>
    </row>
    <row r="465" spans="1:2" s="39" customFormat="1" x14ac:dyDescent="0.2">
      <c r="A465" s="40"/>
      <c r="B465" s="42"/>
    </row>
    <row r="466" spans="1:2" s="39" customFormat="1" x14ac:dyDescent="0.2">
      <c r="A466" s="40"/>
      <c r="B466" s="42"/>
    </row>
    <row r="467" spans="1:2" s="39" customFormat="1" x14ac:dyDescent="0.2">
      <c r="A467" s="40"/>
      <c r="B467" s="42"/>
    </row>
    <row r="468" spans="1:2" s="39" customFormat="1" x14ac:dyDescent="0.2">
      <c r="A468" s="40"/>
      <c r="B468" s="42"/>
    </row>
    <row r="469" spans="1:2" s="39" customFormat="1" x14ac:dyDescent="0.2">
      <c r="A469" s="40"/>
      <c r="B469" s="42"/>
    </row>
    <row r="470" spans="1:2" s="39" customFormat="1" x14ac:dyDescent="0.2">
      <c r="A470" s="40"/>
      <c r="B470" s="42"/>
    </row>
    <row r="471" spans="1:2" s="39" customFormat="1" x14ac:dyDescent="0.2">
      <c r="A471" s="40"/>
      <c r="B471" s="42"/>
    </row>
    <row r="472" spans="1:2" s="39" customFormat="1" x14ac:dyDescent="0.2">
      <c r="A472" s="40"/>
      <c r="B472" s="42"/>
    </row>
    <row r="473" spans="1:2" s="39" customFormat="1" x14ac:dyDescent="0.2">
      <c r="A473" s="40"/>
      <c r="B473" s="42"/>
    </row>
    <row r="474" spans="1:2" s="39" customFormat="1" x14ac:dyDescent="0.2">
      <c r="A474" s="40"/>
      <c r="B474" s="42"/>
    </row>
    <row r="475" spans="1:2" s="39" customFormat="1" x14ac:dyDescent="0.2">
      <c r="A475" s="40"/>
      <c r="B475" s="42"/>
    </row>
    <row r="476" spans="1:2" s="39" customFormat="1" x14ac:dyDescent="0.2">
      <c r="A476" s="40"/>
      <c r="B476" s="42"/>
    </row>
    <row r="477" spans="1:2" s="39" customFormat="1" x14ac:dyDescent="0.2">
      <c r="A477" s="40"/>
      <c r="B477" s="42"/>
    </row>
    <row r="478" spans="1:2" s="39" customFormat="1" x14ac:dyDescent="0.2">
      <c r="A478" s="40"/>
      <c r="B478" s="42"/>
    </row>
    <row r="479" spans="1:2" s="39" customFormat="1" x14ac:dyDescent="0.2">
      <c r="A479" s="40"/>
      <c r="B479" s="42"/>
    </row>
    <row r="480" spans="1:2" s="39" customFormat="1" x14ac:dyDescent="0.2">
      <c r="A480" s="40"/>
      <c r="B480" s="42"/>
    </row>
    <row r="481" spans="1:2" s="39" customFormat="1" x14ac:dyDescent="0.2">
      <c r="A481" s="40"/>
      <c r="B481" s="42"/>
    </row>
    <row r="482" spans="1:2" s="39" customFormat="1" x14ac:dyDescent="0.2">
      <c r="A482" s="40"/>
      <c r="B482" s="42"/>
    </row>
    <row r="483" spans="1:2" s="39" customFormat="1" x14ac:dyDescent="0.2">
      <c r="A483" s="40"/>
      <c r="B483" s="42"/>
    </row>
    <row r="484" spans="1:2" s="39" customFormat="1" x14ac:dyDescent="0.2">
      <c r="A484" s="40"/>
      <c r="B484" s="42"/>
    </row>
    <row r="485" spans="1:2" s="39" customFormat="1" x14ac:dyDescent="0.2">
      <c r="A485" s="40"/>
      <c r="B485" s="42"/>
    </row>
    <row r="486" spans="1:2" s="39" customFormat="1" x14ac:dyDescent="0.2">
      <c r="A486" s="40"/>
      <c r="B486" s="42"/>
    </row>
    <row r="487" spans="1:2" s="39" customFormat="1" x14ac:dyDescent="0.2">
      <c r="A487" s="40"/>
      <c r="B487" s="42"/>
    </row>
    <row r="488" spans="1:2" s="39" customFormat="1" x14ac:dyDescent="0.2">
      <c r="A488" s="40"/>
      <c r="B488" s="42"/>
    </row>
  </sheetData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23A0E-78B2-411A-A500-6ABCA390432D}">
  <sheetPr codeName="Tabelle1"/>
  <dimension ref="A1:BF407"/>
  <sheetViews>
    <sheetView zoomScale="85" zoomScaleNormal="85" workbookViewId="0"/>
  </sheetViews>
  <sheetFormatPr baseColWidth="10" defaultRowHeight="12.75" x14ac:dyDescent="0.2"/>
  <cols>
    <col min="1" max="1" width="11.42578125" style="39"/>
    <col min="2" max="2" width="32.42578125" style="89" customWidth="1"/>
    <col min="3" max="9" width="11.42578125" style="89"/>
    <col min="10" max="10" width="7.7109375" style="89" customWidth="1"/>
    <col min="11" max="11" width="18.28515625" style="39" customWidth="1"/>
    <col min="12" max="12" width="17.85546875" style="109" customWidth="1"/>
    <col min="13" max="13" width="35.28515625" style="39" customWidth="1"/>
    <col min="14" max="14" width="11.42578125" style="109"/>
    <col min="15" max="15" width="13.7109375" style="39" customWidth="1"/>
    <col min="16" max="16" width="39" style="39" customWidth="1"/>
    <col min="17" max="17" width="11.42578125" style="39"/>
    <col min="18" max="18" width="54.140625" style="39" customWidth="1"/>
    <col min="19" max="19" width="11.42578125" style="39"/>
    <col min="20" max="20" width="42.7109375" style="39" customWidth="1"/>
    <col min="21" max="21" width="22.42578125" style="109" customWidth="1"/>
    <col min="22" max="22" width="43.42578125" style="39" customWidth="1"/>
    <col min="23" max="23" width="11.42578125" style="39"/>
    <col min="24" max="24" width="22.42578125" style="39" customWidth="1"/>
    <col min="25" max="25" width="26.42578125" style="39" customWidth="1"/>
    <col min="26" max="16384" width="11.42578125" style="39"/>
  </cols>
  <sheetData>
    <row r="1" spans="1:58" customFormat="1" x14ac:dyDescent="0.2">
      <c r="A1" s="90"/>
      <c r="B1" s="91"/>
      <c r="C1" s="91"/>
      <c r="D1" s="91"/>
      <c r="E1" s="91"/>
      <c r="F1" s="91"/>
      <c r="G1" s="91"/>
      <c r="H1" s="91"/>
      <c r="I1" s="91"/>
      <c r="J1" s="91"/>
      <c r="K1" s="90"/>
      <c r="L1" s="90"/>
      <c r="M1" s="90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</row>
    <row r="2" spans="1:58" customFormat="1" ht="20.25" x14ac:dyDescent="0.3">
      <c r="A2" s="90"/>
      <c r="B2" s="78" t="s">
        <v>92</v>
      </c>
      <c r="C2" s="91"/>
      <c r="D2" s="91"/>
      <c r="E2" s="91"/>
      <c r="F2" s="91"/>
      <c r="G2" s="91"/>
      <c r="H2" s="91"/>
      <c r="I2" s="91"/>
      <c r="J2" s="91"/>
      <c r="K2" s="94" t="s">
        <v>149</v>
      </c>
      <c r="L2" s="90"/>
      <c r="M2" s="90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</row>
    <row r="3" spans="1:58" customFormat="1" x14ac:dyDescent="0.2">
      <c r="A3" s="90"/>
      <c r="B3" s="24"/>
      <c r="C3" s="24" t="s">
        <v>81</v>
      </c>
      <c r="D3" s="24" t="s">
        <v>82</v>
      </c>
      <c r="E3" s="24" t="s">
        <v>83</v>
      </c>
      <c r="F3" s="24" t="s">
        <v>84</v>
      </c>
      <c r="G3" s="24" t="s">
        <v>85</v>
      </c>
      <c r="H3" s="24" t="s">
        <v>86</v>
      </c>
      <c r="I3" s="24" t="s">
        <v>87</v>
      </c>
      <c r="J3" s="91"/>
      <c r="K3" s="20"/>
      <c r="L3" s="21"/>
      <c r="M3" s="90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</row>
    <row r="4" spans="1:58" customFormat="1" x14ac:dyDescent="0.2">
      <c r="A4" s="90"/>
      <c r="B4" s="24" t="s">
        <v>79</v>
      </c>
      <c r="C4" s="18">
        <v>2541.4</v>
      </c>
      <c r="D4" s="18">
        <v>2606.7000000000003</v>
      </c>
      <c r="E4" s="18">
        <v>2506.4</v>
      </c>
      <c r="F4" s="18">
        <v>2421.2000000000003</v>
      </c>
      <c r="G4" s="18">
        <v>2612.1999999999998</v>
      </c>
      <c r="H4" s="18">
        <v>2566.3000000000002</v>
      </c>
      <c r="I4" s="18">
        <v>2421.2000000000003</v>
      </c>
      <c r="J4" s="92"/>
      <c r="K4" s="22" t="s">
        <v>181</v>
      </c>
      <c r="L4" s="23">
        <f>SUM(C4:I4)/7</f>
        <v>2525.0571428571429</v>
      </c>
      <c r="M4" s="90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</row>
    <row r="5" spans="1:58" customFormat="1" x14ac:dyDescent="0.2">
      <c r="A5" s="90"/>
      <c r="B5" s="24" t="s">
        <v>80</v>
      </c>
      <c r="C5" s="19">
        <v>106.95</v>
      </c>
      <c r="D5" s="19">
        <v>120.35</v>
      </c>
      <c r="E5" s="19">
        <v>116.35000000000001</v>
      </c>
      <c r="F5" s="19">
        <v>104.625</v>
      </c>
      <c r="G5" s="19">
        <v>112.8</v>
      </c>
      <c r="H5" s="19">
        <v>115.075</v>
      </c>
      <c r="I5" s="19">
        <v>104.625</v>
      </c>
      <c r="J5" s="93"/>
      <c r="K5" s="22" t="s">
        <v>182</v>
      </c>
      <c r="L5" s="23">
        <f t="shared" ref="L5:L7" si="0">SUM(C5:I5)/7</f>
        <v>111.53928571428573</v>
      </c>
      <c r="M5" s="90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</row>
    <row r="6" spans="1:58" customFormat="1" x14ac:dyDescent="0.2">
      <c r="A6" s="90"/>
      <c r="B6" s="24" t="s">
        <v>88</v>
      </c>
      <c r="C6" s="19">
        <v>79.73</v>
      </c>
      <c r="D6" s="19">
        <v>62.67</v>
      </c>
      <c r="E6" s="19">
        <v>73.64</v>
      </c>
      <c r="F6" s="19">
        <v>63.61</v>
      </c>
      <c r="G6" s="19">
        <v>80.23</v>
      </c>
      <c r="H6" s="19">
        <v>43.839999999999996</v>
      </c>
      <c r="I6" s="19">
        <v>63.61</v>
      </c>
      <c r="J6" s="93"/>
      <c r="K6" s="22" t="s">
        <v>183</v>
      </c>
      <c r="L6" s="23">
        <f>SUM(C6:I6)/7</f>
        <v>66.761428571428581</v>
      </c>
      <c r="M6" s="90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</row>
    <row r="7" spans="1:58" customFormat="1" x14ac:dyDescent="0.2">
      <c r="A7" s="90"/>
      <c r="B7" s="24" t="s">
        <v>89</v>
      </c>
      <c r="C7" s="19">
        <v>72.73</v>
      </c>
      <c r="D7" s="19">
        <v>88.34</v>
      </c>
      <c r="E7" s="19">
        <v>60.52</v>
      </c>
      <c r="F7" s="19">
        <v>77.294999999999987</v>
      </c>
      <c r="G7" s="19">
        <v>56.31</v>
      </c>
      <c r="H7" s="19">
        <v>97.694999999999993</v>
      </c>
      <c r="I7" s="19">
        <v>77.294999999999987</v>
      </c>
      <c r="J7" s="93"/>
      <c r="K7" s="22" t="s">
        <v>184</v>
      </c>
      <c r="L7" s="23">
        <f t="shared" si="0"/>
        <v>75.740714285714276</v>
      </c>
      <c r="M7" s="90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</row>
    <row r="8" spans="1:58" customFormat="1" x14ac:dyDescent="0.2">
      <c r="A8" s="90"/>
      <c r="B8" s="91"/>
      <c r="C8" s="91"/>
      <c r="D8" s="91"/>
      <c r="E8" s="91"/>
      <c r="F8" s="91"/>
      <c r="G8" s="91"/>
      <c r="H8" s="91"/>
      <c r="I8" s="91"/>
      <c r="J8" s="91"/>
      <c r="K8" s="90"/>
      <c r="L8" s="90"/>
      <c r="M8" s="90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</row>
    <row r="9" spans="1:58" customFormat="1" ht="13.5" thickBot="1" x14ac:dyDescent="0.25">
      <c r="A9" s="110">
        <v>1</v>
      </c>
      <c r="B9" s="79" t="s">
        <v>91</v>
      </c>
      <c r="C9" s="89"/>
      <c r="D9" s="89"/>
      <c r="E9" s="89"/>
      <c r="F9" s="89"/>
      <c r="G9" s="89"/>
      <c r="H9" s="89"/>
      <c r="I9" s="89"/>
      <c r="J9" s="8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</row>
    <row r="10" spans="1:58" customFormat="1" x14ac:dyDescent="0.2">
      <c r="A10" s="39"/>
      <c r="B10" s="86"/>
      <c r="C10" s="86" t="s">
        <v>81</v>
      </c>
      <c r="D10" s="86" t="s">
        <v>82</v>
      </c>
      <c r="E10" s="86" t="s">
        <v>83</v>
      </c>
      <c r="F10" s="86" t="s">
        <v>84</v>
      </c>
      <c r="G10" s="86" t="s">
        <v>85</v>
      </c>
      <c r="H10" s="86" t="s">
        <v>86</v>
      </c>
      <c r="I10" s="86" t="s">
        <v>87</v>
      </c>
      <c r="J10" s="8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</row>
    <row r="11" spans="1:58" customFormat="1" ht="13.5" thickBot="1" x14ac:dyDescent="0.25">
      <c r="A11" s="39"/>
      <c r="B11" s="87"/>
      <c r="C11" s="87"/>
      <c r="D11" s="87"/>
      <c r="E11" s="87"/>
      <c r="F11" s="87"/>
      <c r="G11" s="87"/>
      <c r="H11" s="87"/>
      <c r="I11" s="87"/>
      <c r="J11" s="8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</row>
    <row r="12" spans="1:58" customFormat="1" x14ac:dyDescent="0.2">
      <c r="A12" s="39"/>
      <c r="B12" s="88" t="s">
        <v>1</v>
      </c>
      <c r="C12" s="18">
        <v>831.2</v>
      </c>
      <c r="D12" s="18">
        <v>831.2</v>
      </c>
      <c r="E12" s="18">
        <v>861.80000000000007</v>
      </c>
      <c r="F12" s="18">
        <v>861.80000000000007</v>
      </c>
      <c r="G12" s="18">
        <v>902</v>
      </c>
      <c r="H12" s="18">
        <v>790.8</v>
      </c>
      <c r="I12" s="18">
        <v>816.8</v>
      </c>
      <c r="J12" s="8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</row>
    <row r="13" spans="1:58" customFormat="1" ht="13.5" thickBot="1" x14ac:dyDescent="0.25">
      <c r="A13" s="39"/>
      <c r="B13" s="87"/>
      <c r="C13" s="24"/>
      <c r="D13" s="24"/>
      <c r="E13" s="24"/>
      <c r="F13" s="24"/>
      <c r="G13" s="24"/>
      <c r="H13" s="24"/>
      <c r="I13" s="24"/>
      <c r="J13" s="8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</row>
    <row r="14" spans="1:58" customFormat="1" x14ac:dyDescent="0.2">
      <c r="A14" s="39"/>
      <c r="B14" s="88" t="s">
        <v>148</v>
      </c>
      <c r="C14" s="18">
        <v>742.6</v>
      </c>
      <c r="D14" s="18">
        <v>742.6</v>
      </c>
      <c r="E14" s="18">
        <v>742.6</v>
      </c>
      <c r="F14" s="18">
        <v>742.6</v>
      </c>
      <c r="G14" s="18">
        <v>742.6</v>
      </c>
      <c r="H14" s="18">
        <v>742.6</v>
      </c>
      <c r="I14" s="18">
        <v>742.6</v>
      </c>
      <c r="J14" s="8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</row>
    <row r="15" spans="1:58" customFormat="1" ht="13.5" thickBot="1" x14ac:dyDescent="0.25">
      <c r="A15" s="39"/>
      <c r="B15" s="87"/>
      <c r="C15" s="24"/>
      <c r="D15" s="24"/>
      <c r="E15" s="24"/>
      <c r="F15" s="24"/>
      <c r="G15" s="24"/>
      <c r="H15" s="24"/>
      <c r="I15" s="24"/>
      <c r="J15" s="8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</row>
    <row r="16" spans="1:58" customFormat="1" x14ac:dyDescent="0.2">
      <c r="A16" s="39"/>
      <c r="B16" s="88" t="s">
        <v>3</v>
      </c>
      <c r="C16" s="18">
        <v>967.6</v>
      </c>
      <c r="D16" s="18">
        <v>1032.9000000000001</v>
      </c>
      <c r="E16" s="18">
        <v>902</v>
      </c>
      <c r="F16" s="18">
        <v>816.8</v>
      </c>
      <c r="G16" s="18">
        <v>967.6</v>
      </c>
      <c r="H16" s="18">
        <v>1032.9000000000001</v>
      </c>
      <c r="I16" s="18">
        <v>861.80000000000007</v>
      </c>
      <c r="J16" s="8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</row>
    <row r="17" spans="1:58" customFormat="1" ht="13.5" thickBot="1" x14ac:dyDescent="0.25">
      <c r="A17" s="39"/>
      <c r="B17" s="87"/>
      <c r="C17" s="24"/>
      <c r="D17" s="24"/>
      <c r="E17" s="24"/>
      <c r="F17" s="24"/>
      <c r="G17" s="24"/>
      <c r="H17" s="24"/>
      <c r="I17" s="24"/>
      <c r="J17" s="8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</row>
    <row r="18" spans="1:58" customFormat="1" ht="13.5" thickBot="1" x14ac:dyDescent="0.25">
      <c r="A18" s="110">
        <v>2</v>
      </c>
      <c r="B18" s="79" t="s">
        <v>90</v>
      </c>
      <c r="C18" s="89"/>
      <c r="D18" s="89"/>
      <c r="E18" s="89"/>
      <c r="F18" s="89"/>
      <c r="G18" s="89"/>
      <c r="H18" s="89"/>
      <c r="I18" s="89"/>
      <c r="J18" s="8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</row>
    <row r="19" spans="1:58" customFormat="1" x14ac:dyDescent="0.2">
      <c r="A19" s="39"/>
      <c r="B19" s="86"/>
      <c r="C19" s="86" t="s">
        <v>81</v>
      </c>
      <c r="D19" s="86" t="s">
        <v>82</v>
      </c>
      <c r="E19" s="86" t="s">
        <v>83</v>
      </c>
      <c r="F19" s="86" t="s">
        <v>84</v>
      </c>
      <c r="G19" s="86" t="s">
        <v>85</v>
      </c>
      <c r="H19" s="86" t="s">
        <v>86</v>
      </c>
      <c r="I19" s="86" t="s">
        <v>87</v>
      </c>
      <c r="J19" s="8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</row>
    <row r="20" spans="1:58" customFormat="1" ht="13.5" thickBot="1" x14ac:dyDescent="0.25">
      <c r="A20" s="39"/>
      <c r="B20" s="87"/>
      <c r="C20" s="87"/>
      <c r="D20" s="87"/>
      <c r="E20" s="87"/>
      <c r="F20" s="87"/>
      <c r="G20" s="87"/>
      <c r="H20" s="87"/>
      <c r="I20" s="87"/>
      <c r="J20" s="8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</row>
    <row r="21" spans="1:58" customFormat="1" x14ac:dyDescent="0.2">
      <c r="A21" s="39"/>
      <c r="B21" s="88" t="s">
        <v>1</v>
      </c>
      <c r="C21" s="85">
        <v>34.75</v>
      </c>
      <c r="D21" s="85">
        <v>34.75</v>
      </c>
      <c r="E21" s="85">
        <v>41.85</v>
      </c>
      <c r="F21" s="85">
        <v>41.85</v>
      </c>
      <c r="G21" s="85">
        <v>40.599999999999994</v>
      </c>
      <c r="H21" s="85">
        <v>29.475000000000001</v>
      </c>
      <c r="I21" s="85">
        <v>28.875</v>
      </c>
      <c r="J21" s="8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</row>
    <row r="22" spans="1:58" customFormat="1" ht="13.5" thickBot="1" x14ac:dyDescent="0.25">
      <c r="A22" s="39"/>
      <c r="B22" s="87"/>
      <c r="C22" s="24"/>
      <c r="D22" s="24"/>
      <c r="E22" s="24"/>
      <c r="F22" s="24"/>
      <c r="G22" s="24"/>
      <c r="H22" s="24"/>
      <c r="I22" s="24"/>
      <c r="J22" s="8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</row>
    <row r="23" spans="1:58" customFormat="1" x14ac:dyDescent="0.2">
      <c r="A23" s="39"/>
      <c r="B23" s="88" t="s">
        <v>148</v>
      </c>
      <c r="C23" s="19">
        <v>33.9</v>
      </c>
      <c r="D23" s="19">
        <v>33.9</v>
      </c>
      <c r="E23" s="19">
        <v>33.9</v>
      </c>
      <c r="F23" s="19">
        <v>33.9</v>
      </c>
      <c r="G23" s="19">
        <v>33.9</v>
      </c>
      <c r="H23" s="19">
        <v>33.9</v>
      </c>
      <c r="I23" s="19">
        <v>33.9</v>
      </c>
      <c r="J23" s="8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</row>
    <row r="24" spans="1:58" customFormat="1" ht="13.5" thickBot="1" x14ac:dyDescent="0.25">
      <c r="A24" s="39"/>
      <c r="B24" s="87"/>
      <c r="C24" s="24"/>
      <c r="D24" s="24"/>
      <c r="E24" s="24"/>
      <c r="F24" s="24"/>
      <c r="G24" s="24"/>
      <c r="H24" s="24"/>
      <c r="I24" s="24"/>
      <c r="J24" s="8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</row>
    <row r="25" spans="1:58" customFormat="1" x14ac:dyDescent="0.2">
      <c r="A25" s="39"/>
      <c r="B25" s="88" t="s">
        <v>3</v>
      </c>
      <c r="C25" s="19">
        <v>38.299999999999997</v>
      </c>
      <c r="D25" s="19">
        <v>51.699999999999996</v>
      </c>
      <c r="E25" s="19">
        <v>40.599999999999994</v>
      </c>
      <c r="F25" s="19">
        <v>28.875</v>
      </c>
      <c r="G25" s="19">
        <v>38.299999999999997</v>
      </c>
      <c r="H25" s="19">
        <v>51.699999999999996</v>
      </c>
      <c r="I25" s="19">
        <v>41.85</v>
      </c>
      <c r="J25" s="8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</row>
    <row r="26" spans="1:58" customFormat="1" ht="13.5" thickBot="1" x14ac:dyDescent="0.25">
      <c r="A26" s="39"/>
      <c r="B26" s="87"/>
      <c r="C26" s="24"/>
      <c r="D26" s="24"/>
      <c r="E26" s="24"/>
      <c r="F26" s="24"/>
      <c r="G26" s="24"/>
      <c r="H26" s="24"/>
      <c r="I26" s="24"/>
      <c r="J26" s="8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</row>
    <row r="27" spans="1:58" customFormat="1" ht="13.5" thickBot="1" x14ac:dyDescent="0.25">
      <c r="A27" s="110">
        <v>3</v>
      </c>
      <c r="B27" s="79" t="s">
        <v>152</v>
      </c>
      <c r="C27" s="89"/>
      <c r="D27" s="89"/>
      <c r="E27" s="89"/>
      <c r="F27" s="89"/>
      <c r="G27" s="89"/>
      <c r="H27" s="89"/>
      <c r="I27" s="89"/>
      <c r="J27" s="8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</row>
    <row r="28" spans="1:58" customFormat="1" x14ac:dyDescent="0.2">
      <c r="A28" s="39"/>
      <c r="B28" s="86"/>
      <c r="C28" s="86" t="s">
        <v>81</v>
      </c>
      <c r="D28" s="86" t="s">
        <v>82</v>
      </c>
      <c r="E28" s="86" t="s">
        <v>83</v>
      </c>
      <c r="F28" s="86" t="s">
        <v>84</v>
      </c>
      <c r="G28" s="86" t="s">
        <v>85</v>
      </c>
      <c r="H28" s="86" t="s">
        <v>86</v>
      </c>
      <c r="I28" s="86" t="s">
        <v>87</v>
      </c>
      <c r="J28" s="8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</row>
    <row r="29" spans="1:58" customFormat="1" ht="13.5" thickBot="1" x14ac:dyDescent="0.25">
      <c r="A29" s="39"/>
      <c r="B29" s="87"/>
      <c r="C29" s="87"/>
      <c r="D29" s="87"/>
      <c r="E29" s="87"/>
      <c r="F29" s="87"/>
      <c r="G29" s="87"/>
      <c r="H29" s="87"/>
      <c r="I29" s="87"/>
      <c r="J29" s="8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</row>
    <row r="30" spans="1:58" customFormat="1" x14ac:dyDescent="0.2">
      <c r="A30" s="39"/>
      <c r="B30" s="88" t="s">
        <v>1</v>
      </c>
      <c r="C30" s="85">
        <v>28.07</v>
      </c>
      <c r="D30" s="85">
        <v>28.07</v>
      </c>
      <c r="E30" s="85">
        <v>26.070000000000004</v>
      </c>
      <c r="F30" s="85">
        <v>26.070000000000004</v>
      </c>
      <c r="G30" s="85">
        <v>11.649999999999999</v>
      </c>
      <c r="H30" s="85">
        <v>37.424999999999997</v>
      </c>
      <c r="I30" s="85">
        <v>28.425000000000001</v>
      </c>
      <c r="J30" s="8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</row>
    <row r="31" spans="1:58" customFormat="1" ht="13.5" thickBot="1" x14ac:dyDescent="0.25">
      <c r="A31" s="39"/>
      <c r="B31" s="87"/>
      <c r="C31" s="24"/>
      <c r="D31" s="24"/>
      <c r="E31" s="24"/>
      <c r="F31" s="24"/>
      <c r="G31" s="24"/>
      <c r="H31" s="24"/>
      <c r="I31" s="24"/>
      <c r="J31" s="8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</row>
    <row r="32" spans="1:58" customFormat="1" x14ac:dyDescent="0.2">
      <c r="A32" s="39"/>
      <c r="B32" s="88" t="s">
        <v>148</v>
      </c>
      <c r="C32" s="19">
        <v>22.8</v>
      </c>
      <c r="D32" s="19">
        <v>22.8</v>
      </c>
      <c r="E32" s="19">
        <v>22.8</v>
      </c>
      <c r="F32" s="19">
        <v>22.8</v>
      </c>
      <c r="G32" s="19">
        <v>22.8</v>
      </c>
      <c r="H32" s="19">
        <v>22.8</v>
      </c>
      <c r="I32" s="19">
        <v>22.8</v>
      </c>
      <c r="J32" s="8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</row>
    <row r="33" spans="1:58" customFormat="1" ht="13.5" thickBot="1" x14ac:dyDescent="0.25">
      <c r="A33" s="39"/>
      <c r="B33" s="87"/>
      <c r="C33" s="24"/>
      <c r="D33" s="24"/>
      <c r="E33" s="24"/>
      <c r="F33" s="24"/>
      <c r="G33" s="24"/>
      <c r="H33" s="24"/>
      <c r="I33" s="24"/>
      <c r="J33" s="8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</row>
    <row r="34" spans="1:58" customFormat="1" x14ac:dyDescent="0.2">
      <c r="A34" s="39"/>
      <c r="B34" s="88" t="s">
        <v>3</v>
      </c>
      <c r="C34" s="19">
        <v>21.86</v>
      </c>
      <c r="D34" s="19">
        <v>37.47</v>
      </c>
      <c r="E34" s="19">
        <v>11.649999999999999</v>
      </c>
      <c r="F34" s="19">
        <v>28.425000000000001</v>
      </c>
      <c r="G34" s="19">
        <v>21.86</v>
      </c>
      <c r="H34" s="19">
        <v>37.47</v>
      </c>
      <c r="I34" s="19">
        <v>26.070000000000004</v>
      </c>
      <c r="J34" s="8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</row>
    <row r="35" spans="1:58" customFormat="1" ht="13.5" thickBot="1" x14ac:dyDescent="0.25">
      <c r="A35" s="39"/>
      <c r="B35" s="87"/>
      <c r="C35" s="24"/>
      <c r="D35" s="24"/>
      <c r="E35" s="24"/>
      <c r="F35" s="24"/>
      <c r="G35" s="24"/>
      <c r="H35" s="24"/>
      <c r="I35" s="24"/>
      <c r="J35" s="8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</row>
    <row r="36" spans="1:58" customFormat="1" ht="13.5" thickBot="1" x14ac:dyDescent="0.25">
      <c r="A36" s="110">
        <v>4</v>
      </c>
      <c r="B36" s="79" t="s">
        <v>154</v>
      </c>
      <c r="C36" s="89"/>
      <c r="D36" s="89"/>
      <c r="E36" s="89"/>
      <c r="F36" s="89"/>
      <c r="G36" s="89"/>
      <c r="H36" s="89"/>
      <c r="I36" s="89"/>
      <c r="J36" s="8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</row>
    <row r="37" spans="1:58" customFormat="1" x14ac:dyDescent="0.2">
      <c r="A37" s="39"/>
      <c r="B37" s="86"/>
      <c r="C37" s="86" t="s">
        <v>81</v>
      </c>
      <c r="D37" s="86" t="s">
        <v>82</v>
      </c>
      <c r="E37" s="86" t="s">
        <v>83</v>
      </c>
      <c r="F37" s="86" t="s">
        <v>84</v>
      </c>
      <c r="G37" s="86" t="s">
        <v>85</v>
      </c>
      <c r="H37" s="86" t="s">
        <v>86</v>
      </c>
      <c r="I37" s="86" t="s">
        <v>87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</row>
    <row r="38" spans="1:58" customFormat="1" ht="13.5" thickBot="1" x14ac:dyDescent="0.25">
      <c r="A38" s="39"/>
      <c r="B38" s="87"/>
      <c r="C38" s="87"/>
      <c r="D38" s="87"/>
      <c r="E38" s="87"/>
      <c r="F38" s="87"/>
      <c r="G38" s="87"/>
      <c r="H38" s="87"/>
      <c r="I38" s="87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</row>
    <row r="39" spans="1:58" customFormat="1" x14ac:dyDescent="0.2">
      <c r="A39" s="39"/>
      <c r="B39" s="88" t="s">
        <v>1</v>
      </c>
      <c r="C39" s="97">
        <v>31.55</v>
      </c>
      <c r="D39" s="97">
        <v>31.55</v>
      </c>
      <c r="E39" s="97">
        <v>28.55</v>
      </c>
      <c r="F39" s="97">
        <v>28.55</v>
      </c>
      <c r="G39" s="85">
        <v>32.049999999999997</v>
      </c>
      <c r="H39" s="97">
        <v>12.72</v>
      </c>
      <c r="I39" s="97">
        <v>22.02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</row>
    <row r="40" spans="1:58" customFormat="1" ht="13.5" thickBot="1" x14ac:dyDescent="0.25">
      <c r="A40" s="39"/>
      <c r="B40" s="87"/>
      <c r="C40" s="24"/>
      <c r="D40" s="24"/>
      <c r="E40" s="24"/>
      <c r="F40" s="24"/>
      <c r="G40" s="24"/>
      <c r="H40" s="24"/>
      <c r="I40" s="24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</row>
    <row r="41" spans="1:58" customFormat="1" x14ac:dyDescent="0.2">
      <c r="A41" s="39"/>
      <c r="B41" s="88" t="s">
        <v>148</v>
      </c>
      <c r="C41" s="97">
        <v>13.040000000000001</v>
      </c>
      <c r="D41" s="97">
        <v>13.040000000000001</v>
      </c>
      <c r="E41" s="97">
        <v>13.040000000000001</v>
      </c>
      <c r="F41" s="97">
        <v>13.040000000000001</v>
      </c>
      <c r="G41" s="19">
        <v>13.040000000000001</v>
      </c>
      <c r="H41" s="97">
        <v>13.040000000000001</v>
      </c>
      <c r="I41" s="97">
        <v>13.040000000000001</v>
      </c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</row>
    <row r="42" spans="1:58" customFormat="1" ht="13.5" thickBot="1" x14ac:dyDescent="0.25">
      <c r="A42" s="39"/>
      <c r="B42" s="87"/>
      <c r="C42" s="24"/>
      <c r="D42" s="24"/>
      <c r="E42" s="24"/>
      <c r="F42" s="24"/>
      <c r="G42" s="24"/>
      <c r="H42" s="24"/>
      <c r="I42" s="24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</row>
    <row r="43" spans="1:58" customFormat="1" x14ac:dyDescent="0.2">
      <c r="A43" s="39"/>
      <c r="B43" s="88" t="s">
        <v>3</v>
      </c>
      <c r="C43" s="97">
        <v>35.14</v>
      </c>
      <c r="D43" s="97">
        <v>18.079999999999998</v>
      </c>
      <c r="E43" s="97">
        <v>32.049999999999997</v>
      </c>
      <c r="F43" s="97">
        <v>22.02</v>
      </c>
      <c r="G43" s="19">
        <v>35.14</v>
      </c>
      <c r="H43" s="97">
        <v>18.079999999999998</v>
      </c>
      <c r="I43" s="97">
        <v>28.55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</row>
    <row r="44" spans="1:58" customFormat="1" ht="13.5" thickBot="1" x14ac:dyDescent="0.25">
      <c r="A44" s="39"/>
      <c r="B44" s="87"/>
      <c r="C44" s="24"/>
      <c r="D44" s="24"/>
      <c r="E44" s="24"/>
      <c r="F44" s="24"/>
      <c r="G44" s="24"/>
      <c r="H44" s="24"/>
      <c r="I44" s="24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</row>
    <row r="45" spans="1:58" customFormat="1" ht="13.5" thickBot="1" x14ac:dyDescent="0.25">
      <c r="A45" s="110">
        <v>5</v>
      </c>
      <c r="B45" s="79" t="s">
        <v>155</v>
      </c>
      <c r="C45" s="89"/>
      <c r="D45" s="89"/>
      <c r="E45" s="89"/>
      <c r="F45" s="89"/>
      <c r="G45" s="89"/>
      <c r="H45" s="89"/>
      <c r="I45" s="8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</row>
    <row r="46" spans="1:58" customFormat="1" x14ac:dyDescent="0.2">
      <c r="A46" s="39"/>
      <c r="B46" s="86"/>
      <c r="C46" s="86" t="s">
        <v>81</v>
      </c>
      <c r="D46" s="86" t="s">
        <v>82</v>
      </c>
      <c r="E46" s="86" t="s">
        <v>83</v>
      </c>
      <c r="F46" s="86" t="s">
        <v>84</v>
      </c>
      <c r="G46" s="86" t="s">
        <v>85</v>
      </c>
      <c r="H46" s="86" t="s">
        <v>86</v>
      </c>
      <c r="I46" s="86" t="s">
        <v>87</v>
      </c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</row>
    <row r="47" spans="1:58" customFormat="1" ht="13.5" thickBot="1" x14ac:dyDescent="0.25">
      <c r="A47" s="39"/>
      <c r="B47" s="87"/>
      <c r="C47" s="87"/>
      <c r="D47" s="87"/>
      <c r="E47" s="87"/>
      <c r="F47" s="87"/>
      <c r="G47" s="87"/>
      <c r="H47" s="87"/>
      <c r="I47" s="87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</row>
    <row r="48" spans="1:58" customFormat="1" x14ac:dyDescent="0.2">
      <c r="A48" s="39"/>
      <c r="B48" s="88" t="s">
        <v>1</v>
      </c>
      <c r="C48" s="97">
        <v>120.8</v>
      </c>
      <c r="D48" s="97">
        <v>120.8</v>
      </c>
      <c r="E48" s="97">
        <v>124.9</v>
      </c>
      <c r="F48" s="97">
        <v>124.9</v>
      </c>
      <c r="G48" s="97">
        <v>118.25</v>
      </c>
      <c r="H48" s="97">
        <v>152</v>
      </c>
      <c r="I48" s="97">
        <v>135.9</v>
      </c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</row>
    <row r="49" spans="1:58" customFormat="1" ht="13.5" thickBot="1" x14ac:dyDescent="0.25">
      <c r="A49" s="39"/>
      <c r="B49" s="87"/>
      <c r="C49" s="24"/>
      <c r="D49" s="24"/>
      <c r="E49" s="24"/>
      <c r="F49" s="24"/>
      <c r="G49" s="24"/>
      <c r="H49" s="24"/>
      <c r="I49" s="24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</row>
    <row r="50" spans="1:58" customFormat="1" x14ac:dyDescent="0.2">
      <c r="A50" s="39"/>
      <c r="B50" s="88" t="s">
        <v>148</v>
      </c>
      <c r="C50" s="97">
        <v>143.60000000000002</v>
      </c>
      <c r="D50" s="97">
        <v>143.60000000000002</v>
      </c>
      <c r="E50" s="97">
        <v>143.60000000000002</v>
      </c>
      <c r="F50" s="97">
        <v>143.60000000000002</v>
      </c>
      <c r="G50" s="97">
        <v>143.60000000000002</v>
      </c>
      <c r="H50" s="97">
        <v>143.60000000000002</v>
      </c>
      <c r="I50" s="97">
        <v>143.60000000000002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</row>
    <row r="51" spans="1:58" customFormat="1" ht="13.5" thickBot="1" x14ac:dyDescent="0.25">
      <c r="A51" s="39"/>
      <c r="B51" s="87"/>
      <c r="C51" s="24"/>
      <c r="D51" s="24"/>
      <c r="E51" s="24"/>
      <c r="F51" s="24"/>
      <c r="G51" s="24"/>
      <c r="H51" s="24"/>
      <c r="I51" s="24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</row>
    <row r="52" spans="1:58" customFormat="1" x14ac:dyDescent="0.2">
      <c r="A52" s="39"/>
      <c r="B52" s="88" t="s">
        <v>3</v>
      </c>
      <c r="C52" s="97">
        <v>151</v>
      </c>
      <c r="D52" s="97">
        <v>166.05</v>
      </c>
      <c r="E52" s="97">
        <v>118.25</v>
      </c>
      <c r="F52" s="97">
        <v>135.9</v>
      </c>
      <c r="G52" s="97">
        <v>151</v>
      </c>
      <c r="H52" s="97">
        <v>166.05</v>
      </c>
      <c r="I52" s="97">
        <v>124.9</v>
      </c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</row>
    <row r="53" spans="1:58" customFormat="1" ht="13.5" thickBot="1" x14ac:dyDescent="0.25">
      <c r="A53" s="39"/>
      <c r="B53" s="87"/>
      <c r="C53" s="24"/>
      <c r="D53" s="24"/>
      <c r="E53" s="24"/>
      <c r="F53" s="24"/>
      <c r="G53" s="24"/>
      <c r="H53" s="24"/>
      <c r="I53" s="24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</row>
    <row r="54" spans="1:58" customFormat="1" ht="13.5" thickBot="1" x14ac:dyDescent="0.25">
      <c r="A54" s="110">
        <v>6</v>
      </c>
      <c r="B54" s="79" t="s">
        <v>153</v>
      </c>
      <c r="C54" s="89"/>
      <c r="D54" s="89"/>
      <c r="E54" s="89"/>
      <c r="F54" s="89"/>
      <c r="G54" s="89"/>
      <c r="H54" s="89"/>
      <c r="I54" s="8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</row>
    <row r="55" spans="1:58" customFormat="1" x14ac:dyDescent="0.2">
      <c r="A55" s="39"/>
      <c r="B55" s="86"/>
      <c r="C55" s="86" t="s">
        <v>81</v>
      </c>
      <c r="D55" s="86" t="s">
        <v>82</v>
      </c>
      <c r="E55" s="86" t="s">
        <v>83</v>
      </c>
      <c r="F55" s="86" t="s">
        <v>84</v>
      </c>
      <c r="G55" s="86" t="s">
        <v>85</v>
      </c>
      <c r="H55" s="86" t="s">
        <v>86</v>
      </c>
      <c r="I55" s="86" t="s">
        <v>87</v>
      </c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</row>
    <row r="56" spans="1:58" customFormat="1" ht="13.5" thickBot="1" x14ac:dyDescent="0.25">
      <c r="A56" s="39"/>
      <c r="B56" s="87"/>
      <c r="C56" s="87"/>
      <c r="D56" s="87"/>
      <c r="E56" s="87"/>
      <c r="F56" s="87"/>
      <c r="G56" s="87"/>
      <c r="H56" s="87"/>
      <c r="I56" s="87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</row>
    <row r="57" spans="1:58" customFormat="1" x14ac:dyDescent="0.2">
      <c r="A57" s="39"/>
      <c r="B57" s="88" t="s">
        <v>1</v>
      </c>
      <c r="C57" s="97"/>
      <c r="D57" s="97"/>
      <c r="E57" s="97"/>
      <c r="F57" s="97"/>
      <c r="G57" s="97"/>
      <c r="H57" s="97"/>
      <c r="I57" s="97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</row>
    <row r="58" spans="1:58" customFormat="1" ht="13.5" thickBot="1" x14ac:dyDescent="0.25">
      <c r="A58" s="39"/>
      <c r="B58" s="87"/>
      <c r="C58" s="24"/>
      <c r="D58" s="24"/>
      <c r="E58" s="24"/>
      <c r="F58" s="24"/>
      <c r="G58" s="24"/>
      <c r="H58" s="24"/>
      <c r="I58" s="24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</row>
    <row r="59" spans="1:58" customFormat="1" x14ac:dyDescent="0.2">
      <c r="A59" s="39"/>
      <c r="B59" s="88" t="s">
        <v>148</v>
      </c>
      <c r="C59" s="97"/>
      <c r="D59" s="97"/>
      <c r="E59" s="97"/>
      <c r="F59" s="97"/>
      <c r="G59" s="97"/>
      <c r="H59" s="97"/>
      <c r="I59" s="97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</row>
    <row r="60" spans="1:58" customFormat="1" ht="13.5" thickBot="1" x14ac:dyDescent="0.25">
      <c r="A60" s="39"/>
      <c r="B60" s="87"/>
      <c r="C60" s="24"/>
      <c r="D60" s="24"/>
      <c r="E60" s="24"/>
      <c r="F60" s="24"/>
      <c r="G60" s="24"/>
      <c r="H60" s="24"/>
      <c r="I60" s="24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</row>
    <row r="61" spans="1:58" customFormat="1" x14ac:dyDescent="0.2">
      <c r="A61" s="39"/>
      <c r="B61" s="88" t="s">
        <v>3</v>
      </c>
      <c r="C61" s="97"/>
      <c r="D61" s="97"/>
      <c r="E61" s="97"/>
      <c r="F61" s="97"/>
      <c r="G61" s="97"/>
      <c r="H61" s="97"/>
      <c r="I61" s="97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</row>
    <row r="62" spans="1:58" customFormat="1" ht="13.5" thickBot="1" x14ac:dyDescent="0.25">
      <c r="A62" s="39"/>
      <c r="B62" s="87"/>
      <c r="C62" s="24"/>
      <c r="D62" s="24"/>
      <c r="E62" s="24"/>
      <c r="F62" s="24"/>
      <c r="G62" s="24"/>
      <c r="H62" s="24"/>
      <c r="I62" s="24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</row>
    <row r="63" spans="1:58" customFormat="1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</row>
    <row r="64" spans="1:58" customFormat="1" hidden="1" x14ac:dyDescent="0.2">
      <c r="B64" s="17"/>
      <c r="C64" s="17"/>
      <c r="D64" s="17"/>
      <c r="E64" s="17"/>
      <c r="F64" s="17"/>
      <c r="G64" s="17"/>
      <c r="H64" s="17"/>
      <c r="I64" s="17"/>
      <c r="J64" s="17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</row>
    <row r="65" spans="2:58" customFormat="1" hidden="1" x14ac:dyDescent="0.2">
      <c r="B65" s="17"/>
      <c r="C65" s="17"/>
      <c r="D65" s="17"/>
      <c r="E65" s="17"/>
      <c r="F65" s="17"/>
      <c r="G65" s="17"/>
      <c r="H65" s="17"/>
      <c r="I65" s="17"/>
      <c r="J65" s="17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</row>
    <row r="66" spans="2:58" customFormat="1" hidden="1" x14ac:dyDescent="0.2">
      <c r="B66" s="17"/>
      <c r="C66" s="17"/>
      <c r="D66" s="17"/>
      <c r="E66" s="17"/>
      <c r="F66" s="17"/>
      <c r="G66" s="17"/>
      <c r="H66" s="17"/>
      <c r="I66" s="17"/>
      <c r="J66" s="17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</row>
    <row r="67" spans="2:58" customFormat="1" hidden="1" x14ac:dyDescent="0.2">
      <c r="B67" s="17"/>
      <c r="C67" s="17"/>
      <c r="D67" s="17"/>
      <c r="E67" s="17"/>
      <c r="F67" s="17"/>
      <c r="G67" s="17"/>
      <c r="H67" s="17"/>
      <c r="I67" s="17"/>
      <c r="J67" s="1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</row>
    <row r="68" spans="2:58" customFormat="1" hidden="1" x14ac:dyDescent="0.2">
      <c r="B68" s="17"/>
      <c r="C68" s="17"/>
      <c r="D68" s="17"/>
      <c r="E68" s="17"/>
      <c r="F68" s="17"/>
      <c r="G68" s="17"/>
      <c r="H68" s="17"/>
      <c r="I68" s="17"/>
      <c r="J68" s="17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</row>
    <row r="69" spans="2:58" customFormat="1" hidden="1" x14ac:dyDescent="0.2">
      <c r="B69" s="17"/>
      <c r="C69" s="17"/>
      <c r="D69" s="17"/>
      <c r="E69" s="17"/>
      <c r="F69" s="17"/>
      <c r="G69" s="17"/>
      <c r="H69" s="17"/>
      <c r="I69" s="17"/>
      <c r="J69" s="17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</row>
    <row r="70" spans="2:58" customFormat="1" hidden="1" x14ac:dyDescent="0.2">
      <c r="B70" s="17"/>
      <c r="C70" s="17"/>
      <c r="D70" s="17"/>
      <c r="E70" s="17"/>
      <c r="F70" s="17"/>
      <c r="G70" s="17"/>
      <c r="H70" s="17"/>
      <c r="I70" s="17"/>
      <c r="J70" s="17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</row>
    <row r="71" spans="2:58" customFormat="1" hidden="1" x14ac:dyDescent="0.2">
      <c r="B71" s="17"/>
      <c r="C71" s="17"/>
      <c r="D71" s="17"/>
      <c r="E71" s="17"/>
      <c r="F71" s="17"/>
      <c r="G71" s="17"/>
      <c r="H71" s="17"/>
      <c r="I71" s="17"/>
      <c r="J71" s="17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</row>
    <row r="72" spans="2:58" customFormat="1" hidden="1" x14ac:dyDescent="0.2">
      <c r="B72" s="17"/>
      <c r="C72" s="17"/>
      <c r="D72" s="17"/>
      <c r="E72" s="17"/>
      <c r="F72" s="17"/>
      <c r="G72" s="17"/>
      <c r="H72" s="17"/>
      <c r="I72" s="17"/>
      <c r="J72" s="17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</row>
    <row r="73" spans="2:58" customFormat="1" hidden="1" x14ac:dyDescent="0.2">
      <c r="B73" s="17"/>
      <c r="C73" s="17"/>
      <c r="D73" s="17"/>
      <c r="E73" s="17"/>
      <c r="F73" s="17"/>
      <c r="G73" s="17"/>
      <c r="H73" s="17"/>
      <c r="I73" s="17"/>
      <c r="J73" s="17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</row>
    <row r="74" spans="2:58" customFormat="1" hidden="1" x14ac:dyDescent="0.2">
      <c r="B74" s="17"/>
      <c r="C74" s="17"/>
      <c r="D74" s="17"/>
      <c r="E74" s="17"/>
      <c r="F74" s="17"/>
      <c r="G74" s="17"/>
      <c r="H74" s="17"/>
      <c r="I74" s="17"/>
      <c r="J74" s="17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</row>
    <row r="75" spans="2:58" customFormat="1" hidden="1" x14ac:dyDescent="0.2">
      <c r="B75" s="17"/>
      <c r="C75" s="17"/>
      <c r="D75" s="17"/>
      <c r="E75" s="17"/>
      <c r="F75" s="17"/>
      <c r="G75" s="17"/>
      <c r="H75" s="17"/>
      <c r="I75" s="17"/>
      <c r="J75" s="17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</row>
    <row r="76" spans="2:58" customFormat="1" hidden="1" x14ac:dyDescent="0.2">
      <c r="B76" s="17"/>
      <c r="C76" s="17"/>
      <c r="D76" s="17"/>
      <c r="E76" s="17"/>
      <c r="F76" s="17"/>
      <c r="G76" s="17"/>
      <c r="H76" s="17"/>
      <c r="I76" s="17"/>
      <c r="J76" s="17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</row>
    <row r="77" spans="2:58" customFormat="1" hidden="1" x14ac:dyDescent="0.2">
      <c r="B77" s="17"/>
      <c r="C77" s="17"/>
      <c r="D77" s="17"/>
      <c r="E77" s="17"/>
      <c r="F77" s="17"/>
      <c r="G77" s="17"/>
      <c r="H77" s="17"/>
      <c r="I77" s="17"/>
      <c r="J77" s="1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</row>
    <row r="78" spans="2:58" customFormat="1" hidden="1" x14ac:dyDescent="0.2">
      <c r="B78" s="17"/>
      <c r="C78" s="17"/>
      <c r="D78" s="17"/>
      <c r="E78" s="17"/>
      <c r="F78" s="17"/>
      <c r="G78" s="17"/>
      <c r="H78" s="17"/>
      <c r="I78" s="17"/>
      <c r="J78" s="17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</row>
    <row r="79" spans="2:58" customFormat="1" hidden="1" x14ac:dyDescent="0.2">
      <c r="B79" s="17"/>
      <c r="C79" s="17"/>
      <c r="D79" s="17"/>
      <c r="E79" s="17"/>
      <c r="F79" s="17"/>
      <c r="G79" s="17"/>
      <c r="H79" s="17"/>
      <c r="I79" s="17"/>
      <c r="J79" s="17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</row>
    <row r="80" spans="2:58" customFormat="1" hidden="1" x14ac:dyDescent="0.2">
      <c r="B80" s="17"/>
      <c r="C80" s="17"/>
      <c r="D80" s="17"/>
      <c r="E80" s="17"/>
      <c r="F80" s="17"/>
      <c r="G80" s="17"/>
      <c r="H80" s="17"/>
      <c r="I80" s="17"/>
      <c r="J80" s="17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</row>
    <row r="81" spans="1:58" customFormat="1" hidden="1" x14ac:dyDescent="0.2">
      <c r="B81" s="17"/>
      <c r="C81" s="17"/>
      <c r="D81" s="17"/>
      <c r="E81" s="17"/>
      <c r="F81" s="17"/>
      <c r="G81" s="17"/>
      <c r="H81" s="17"/>
      <c r="I81" s="17"/>
      <c r="J81" s="17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</row>
    <row r="82" spans="1:58" customFormat="1" hidden="1" x14ac:dyDescent="0.2">
      <c r="B82" s="17"/>
      <c r="C82" s="17"/>
      <c r="D82" s="17"/>
      <c r="E82" s="17"/>
      <c r="F82" s="17"/>
      <c r="G82" s="17"/>
      <c r="H82" s="17"/>
      <c r="I82" s="17"/>
      <c r="J82" s="17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</row>
    <row r="83" spans="1:58" customFormat="1" hidden="1" x14ac:dyDescent="0.2">
      <c r="B83" s="17"/>
      <c r="C83" s="17"/>
      <c r="D83" s="17"/>
      <c r="E83" s="17"/>
      <c r="F83" s="17"/>
      <c r="G83" s="17"/>
      <c r="H83" s="17"/>
      <c r="I83" s="17"/>
      <c r="J83" s="17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</row>
    <row r="84" spans="1:58" customFormat="1" hidden="1" x14ac:dyDescent="0.2">
      <c r="B84" s="17"/>
      <c r="C84" s="17"/>
      <c r="D84" s="17"/>
      <c r="E84" s="17"/>
      <c r="F84" s="17"/>
      <c r="G84" s="17"/>
      <c r="H84" s="17"/>
      <c r="I84" s="17"/>
      <c r="J84" s="17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</row>
    <row r="85" spans="1:58" customFormat="1" hidden="1" x14ac:dyDescent="0.2">
      <c r="B85" s="17"/>
      <c r="C85" s="17"/>
      <c r="D85" s="17"/>
      <c r="E85" s="17"/>
      <c r="F85" s="17"/>
      <c r="G85" s="17"/>
      <c r="H85" s="17"/>
      <c r="I85" s="17"/>
      <c r="J85" s="17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</row>
    <row r="86" spans="1:58" customFormat="1" hidden="1" x14ac:dyDescent="0.2">
      <c r="B86" s="17"/>
      <c r="C86" s="17"/>
      <c r="D86" s="17"/>
      <c r="E86" s="17"/>
      <c r="F86" s="17"/>
      <c r="G86" s="17"/>
      <c r="H86" s="17"/>
      <c r="I86" s="17"/>
      <c r="J86" s="17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</row>
    <row r="87" spans="1:58" customFormat="1" hidden="1" x14ac:dyDescent="0.2">
      <c r="B87" s="17"/>
      <c r="C87" s="17"/>
      <c r="D87" s="17"/>
      <c r="E87" s="17"/>
      <c r="F87" s="17"/>
      <c r="G87" s="17"/>
      <c r="H87" s="17"/>
      <c r="I87" s="17"/>
      <c r="J87" s="1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</row>
    <row r="88" spans="1:58" customFormat="1" hidden="1" x14ac:dyDescent="0.2">
      <c r="B88" s="17"/>
      <c r="C88" s="17"/>
      <c r="D88" s="17"/>
      <c r="E88" s="17"/>
      <c r="F88" s="17"/>
      <c r="G88" s="17"/>
      <c r="H88" s="17"/>
      <c r="I88" s="17"/>
      <c r="J88" s="17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</row>
    <row r="89" spans="1:58" customFormat="1" x14ac:dyDescent="0.2">
      <c r="A89" s="98"/>
      <c r="B89" s="99"/>
      <c r="C89" s="99"/>
      <c r="D89" s="99"/>
      <c r="E89" s="99"/>
      <c r="F89" s="99"/>
      <c r="G89" s="99"/>
      <c r="H89" s="99"/>
      <c r="I89" s="99"/>
      <c r="J89" s="99"/>
      <c r="K89" s="98"/>
      <c r="L89" s="98"/>
      <c r="M89" s="98"/>
      <c r="N89" s="98"/>
      <c r="O89" s="98"/>
      <c r="P89" s="98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</row>
    <row r="90" spans="1:58" customFormat="1" x14ac:dyDescent="0.2">
      <c r="A90" s="98"/>
      <c r="B90" s="99"/>
      <c r="C90" s="99"/>
      <c r="D90" s="99"/>
      <c r="E90" s="99"/>
      <c r="F90" s="99"/>
      <c r="G90" s="99"/>
      <c r="H90" s="99"/>
      <c r="I90" s="99"/>
      <c r="J90" s="99"/>
      <c r="K90" s="98"/>
      <c r="L90" s="98"/>
      <c r="M90" s="98"/>
      <c r="N90" s="98"/>
      <c r="O90" s="98"/>
      <c r="P90" s="98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</row>
    <row r="91" spans="1:58" customFormat="1" x14ac:dyDescent="0.2">
      <c r="A91" s="98"/>
      <c r="B91" s="99"/>
      <c r="C91" s="99"/>
      <c r="D91" s="99"/>
      <c r="E91" s="99"/>
      <c r="F91" s="99"/>
      <c r="G91" s="99"/>
      <c r="H91" s="99"/>
      <c r="I91" s="99"/>
      <c r="J91" s="99"/>
      <c r="K91" s="98"/>
      <c r="L91" s="98"/>
      <c r="M91" s="98"/>
      <c r="N91" s="98"/>
      <c r="O91" s="98"/>
      <c r="P91" s="98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</row>
    <row r="92" spans="1:58" customFormat="1" x14ac:dyDescent="0.2">
      <c r="A92" s="98"/>
      <c r="B92" s="99"/>
      <c r="C92" s="99"/>
      <c r="D92" s="99"/>
      <c r="E92" s="99"/>
      <c r="F92" s="99"/>
      <c r="G92" s="99"/>
      <c r="H92" s="99"/>
      <c r="I92" s="99"/>
      <c r="J92" s="99"/>
      <c r="K92" s="98"/>
      <c r="L92" s="100"/>
      <c r="M92" s="98"/>
      <c r="N92" s="98"/>
      <c r="O92" s="98"/>
      <c r="P92" s="98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</row>
    <row r="93" spans="1:58" customFormat="1" ht="13.5" thickBot="1" x14ac:dyDescent="0.25">
      <c r="A93" s="98"/>
      <c r="B93" s="80" t="s">
        <v>146</v>
      </c>
      <c r="C93" s="99"/>
      <c r="D93" s="99"/>
      <c r="E93" s="99"/>
      <c r="F93" s="99"/>
      <c r="G93" s="99"/>
      <c r="H93" s="99"/>
      <c r="I93" s="99"/>
      <c r="J93" s="99"/>
      <c r="K93" s="98"/>
      <c r="L93" s="98"/>
      <c r="M93" s="98"/>
      <c r="N93" s="98"/>
      <c r="O93" s="98"/>
      <c r="P93" s="98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</row>
    <row r="94" spans="1:58" customFormat="1" ht="24" thickBot="1" x14ac:dyDescent="0.25">
      <c r="A94" s="98"/>
      <c r="B94" s="24"/>
      <c r="C94" s="82"/>
      <c r="D94" s="108" t="s">
        <v>81</v>
      </c>
      <c r="E94" s="108" t="s">
        <v>82</v>
      </c>
      <c r="F94" s="108" t="s">
        <v>83</v>
      </c>
      <c r="G94" s="108" t="s">
        <v>84</v>
      </c>
      <c r="H94" s="108" t="s">
        <v>85</v>
      </c>
      <c r="I94" s="108" t="s">
        <v>86</v>
      </c>
      <c r="J94" s="108" t="s">
        <v>87</v>
      </c>
      <c r="K94" s="104" t="s">
        <v>147</v>
      </c>
      <c r="L94" s="98"/>
      <c r="M94" s="96" t="s">
        <v>150</v>
      </c>
      <c r="N94" s="101"/>
      <c r="O94" s="98"/>
      <c r="P94" s="96" t="s">
        <v>151</v>
      </c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</row>
    <row r="95" spans="1:58" customFormat="1" x14ac:dyDescent="0.2">
      <c r="A95" s="98">
        <v>1</v>
      </c>
      <c r="B95" s="24" t="s">
        <v>79</v>
      </c>
      <c r="C95" s="24" t="s">
        <v>40</v>
      </c>
      <c r="D95" s="105">
        <v>2541.4</v>
      </c>
      <c r="E95" s="105">
        <v>2606.7000000000003</v>
      </c>
      <c r="F95" s="105">
        <v>2506.4</v>
      </c>
      <c r="G95" s="105">
        <v>2421.2000000000003</v>
      </c>
      <c r="H95" s="105">
        <v>2612.1999999999998</v>
      </c>
      <c r="I95" s="106">
        <v>2566.3000000000002</v>
      </c>
      <c r="J95" s="107">
        <v>2421.2000000000003</v>
      </c>
      <c r="K95" s="81">
        <v>2500</v>
      </c>
      <c r="L95" s="103" t="str">
        <f>B95</f>
        <v>Kalorien</v>
      </c>
      <c r="M95" s="95">
        <f>SUM(D95:J95)/7</f>
        <v>2525.0571428571429</v>
      </c>
      <c r="N95" s="102" t="str">
        <f>C95</f>
        <v>kcal</v>
      </c>
      <c r="O95" s="103" t="str">
        <f>B95</f>
        <v>Kalorien</v>
      </c>
      <c r="P95" s="34">
        <f>(M95/K95)*100</f>
        <v>101.0022857142857</v>
      </c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</row>
    <row r="96" spans="1:58" customFormat="1" x14ac:dyDescent="0.2">
      <c r="A96" s="98">
        <v>2</v>
      </c>
      <c r="B96" s="24" t="s">
        <v>80</v>
      </c>
      <c r="C96" s="24" t="s">
        <v>222</v>
      </c>
      <c r="D96" s="25">
        <v>106.95</v>
      </c>
      <c r="E96" s="25">
        <v>120.35</v>
      </c>
      <c r="F96" s="25">
        <v>116.35000000000001</v>
      </c>
      <c r="G96" s="25">
        <v>104.625</v>
      </c>
      <c r="H96" s="25">
        <v>112.8</v>
      </c>
      <c r="I96" s="83">
        <v>115.075</v>
      </c>
      <c r="J96" s="84">
        <v>104.625</v>
      </c>
      <c r="K96" s="81">
        <v>70</v>
      </c>
      <c r="L96" s="103" t="str">
        <f t="shared" ref="L96:L159" si="1">B96</f>
        <v>Eiweiss</v>
      </c>
      <c r="M96" s="95">
        <f t="shared" ref="M96:M159" si="2">SUM(D96:J96)/7</f>
        <v>111.53928571428573</v>
      </c>
      <c r="N96" s="102" t="str">
        <f t="shared" ref="N96:N159" si="3">C96</f>
        <v>Gramm (g)</v>
      </c>
      <c r="O96" s="103" t="str">
        <f t="shared" ref="O96:O159" si="4">B96</f>
        <v>Eiweiss</v>
      </c>
      <c r="P96" s="34">
        <f t="shared" ref="P96:P159" si="5">(M96/K96)*100</f>
        <v>159.34183673469389</v>
      </c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</row>
    <row r="97" spans="1:58" customFormat="1" x14ac:dyDescent="0.2">
      <c r="A97" s="98">
        <v>3</v>
      </c>
      <c r="B97" s="24" t="s">
        <v>104</v>
      </c>
      <c r="C97" s="24" t="s">
        <v>222</v>
      </c>
      <c r="D97" s="25">
        <v>79.73</v>
      </c>
      <c r="E97" s="25">
        <v>62.67</v>
      </c>
      <c r="F97" s="25">
        <v>73.64</v>
      </c>
      <c r="G97" s="25">
        <v>63.61</v>
      </c>
      <c r="H97" s="25">
        <v>80.23</v>
      </c>
      <c r="I97" s="83">
        <v>43.839999999999996</v>
      </c>
      <c r="J97" s="84">
        <v>63.61</v>
      </c>
      <c r="K97" s="81">
        <v>83.3</v>
      </c>
      <c r="L97" s="103" t="str">
        <f t="shared" si="1"/>
        <v>Fett</v>
      </c>
      <c r="M97" s="95">
        <f t="shared" si="2"/>
        <v>66.761428571428581</v>
      </c>
      <c r="N97" s="102" t="str">
        <f t="shared" si="3"/>
        <v>Gramm (g)</v>
      </c>
      <c r="O97" s="103" t="str">
        <f t="shared" si="4"/>
        <v>Fett</v>
      </c>
      <c r="P97" s="34">
        <f t="shared" si="5"/>
        <v>80.145772594752202</v>
      </c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</row>
    <row r="98" spans="1:58" customFormat="1" x14ac:dyDescent="0.2">
      <c r="A98" s="98">
        <v>4</v>
      </c>
      <c r="B98" s="24" t="s">
        <v>17</v>
      </c>
      <c r="C98" s="24" t="s">
        <v>222</v>
      </c>
      <c r="D98" s="25">
        <v>72.73</v>
      </c>
      <c r="E98" s="25">
        <v>88.34</v>
      </c>
      <c r="F98" s="25">
        <v>60.52</v>
      </c>
      <c r="G98" s="25">
        <v>77.294999999999987</v>
      </c>
      <c r="H98" s="25">
        <v>56.31</v>
      </c>
      <c r="I98" s="83">
        <v>97.694999999999993</v>
      </c>
      <c r="J98" s="84">
        <v>77.294999999999987</v>
      </c>
      <c r="K98" s="81">
        <v>62.5</v>
      </c>
      <c r="L98" s="103" t="str">
        <f t="shared" si="1"/>
        <v>Zucker</v>
      </c>
      <c r="M98" s="95">
        <f t="shared" si="2"/>
        <v>75.740714285714276</v>
      </c>
      <c r="N98" s="102" t="str">
        <f t="shared" si="3"/>
        <v>Gramm (g)</v>
      </c>
      <c r="O98" s="103" t="str">
        <f t="shared" si="4"/>
        <v>Zucker</v>
      </c>
      <c r="P98" s="34">
        <f t="shared" si="5"/>
        <v>121.18514285714284</v>
      </c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</row>
    <row r="99" spans="1:58" customFormat="1" x14ac:dyDescent="0.2">
      <c r="A99" s="98">
        <v>5</v>
      </c>
      <c r="B99" s="24" t="s">
        <v>99</v>
      </c>
      <c r="C99" s="24" t="s">
        <v>222</v>
      </c>
      <c r="D99" s="25">
        <v>38.903000000000006</v>
      </c>
      <c r="E99" s="25">
        <v>33.878999999999998</v>
      </c>
      <c r="F99" s="25">
        <v>19.7972</v>
      </c>
      <c r="G99" s="25">
        <v>24.834699999999998</v>
      </c>
      <c r="H99" s="25">
        <v>25.596000000000004</v>
      </c>
      <c r="I99" s="83">
        <v>35.397500000000001</v>
      </c>
      <c r="J99" s="84">
        <v>24.834699999999998</v>
      </c>
      <c r="K99" s="81">
        <v>0</v>
      </c>
      <c r="L99" s="103" t="str">
        <f t="shared" si="1"/>
        <v>Fruktose</v>
      </c>
      <c r="M99" s="95">
        <f t="shared" si="2"/>
        <v>29.034585714285718</v>
      </c>
      <c r="N99" s="102" t="str">
        <f t="shared" si="3"/>
        <v>Gramm (g)</v>
      </c>
      <c r="O99" s="103" t="str">
        <f t="shared" si="4"/>
        <v>Fruktose</v>
      </c>
      <c r="P99" s="34" t="e">
        <f t="shared" si="5"/>
        <v>#DIV/0!</v>
      </c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</row>
    <row r="100" spans="1:58" customFormat="1" x14ac:dyDescent="0.2">
      <c r="A100" s="98">
        <v>6</v>
      </c>
      <c r="B100" s="24" t="s">
        <v>105</v>
      </c>
      <c r="C100" s="24" t="s">
        <v>222</v>
      </c>
      <c r="D100" s="25">
        <v>11.903</v>
      </c>
      <c r="E100" s="25">
        <v>9.1289999999999996</v>
      </c>
      <c r="F100" s="25">
        <v>9.7271999999999998</v>
      </c>
      <c r="G100" s="25">
        <v>7.0721999999999996</v>
      </c>
      <c r="H100" s="25">
        <v>11.386000000000001</v>
      </c>
      <c r="I100" s="83">
        <v>5.37</v>
      </c>
      <c r="J100" s="84">
        <v>7.0721999999999996</v>
      </c>
      <c r="K100" s="81">
        <v>27.8</v>
      </c>
      <c r="L100" s="103" t="str">
        <f t="shared" si="1"/>
        <v>gesättige Fettsäuren</v>
      </c>
      <c r="M100" s="95">
        <f t="shared" si="2"/>
        <v>8.8085142857142866</v>
      </c>
      <c r="N100" s="102" t="str">
        <f t="shared" si="3"/>
        <v>Gramm (g)</v>
      </c>
      <c r="O100" s="103" t="str">
        <f t="shared" si="4"/>
        <v>gesättige Fettsäuren</v>
      </c>
      <c r="P100" s="34">
        <f t="shared" si="5"/>
        <v>31.685303186022612</v>
      </c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</row>
    <row r="101" spans="1:58" customFormat="1" x14ac:dyDescent="0.2">
      <c r="A101" s="98">
        <v>7</v>
      </c>
      <c r="B101" s="24" t="s">
        <v>106</v>
      </c>
      <c r="C101" s="24" t="s">
        <v>222</v>
      </c>
      <c r="D101" s="25">
        <v>62.988000000000007</v>
      </c>
      <c r="E101" s="25">
        <v>49.343999999999994</v>
      </c>
      <c r="F101" s="25">
        <v>59.627200000000002</v>
      </c>
      <c r="G101" s="25">
        <v>54.082199999999993</v>
      </c>
      <c r="H101" s="25">
        <v>62.725999999999999</v>
      </c>
      <c r="I101" s="83">
        <v>34.79</v>
      </c>
      <c r="J101" s="84">
        <v>54.082199999999993</v>
      </c>
      <c r="K101" s="81">
        <v>55.6</v>
      </c>
      <c r="L101" s="103" t="str">
        <f t="shared" si="1"/>
        <v>ungesättigte Fettsäuren</v>
      </c>
      <c r="M101" s="95">
        <f t="shared" si="2"/>
        <v>53.948514285714289</v>
      </c>
      <c r="N101" s="102" t="str">
        <f t="shared" si="3"/>
        <v>Gramm (g)</v>
      </c>
      <c r="O101" s="103" t="str">
        <f t="shared" si="4"/>
        <v>ungesättigte Fettsäuren</v>
      </c>
      <c r="P101" s="34">
        <f t="shared" si="5"/>
        <v>97.029701952723542</v>
      </c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</row>
    <row r="102" spans="1:58" customFormat="1" x14ac:dyDescent="0.2">
      <c r="A102" s="98">
        <v>8</v>
      </c>
      <c r="B102" s="24" t="s">
        <v>41</v>
      </c>
      <c r="C102" s="24" t="s">
        <v>223</v>
      </c>
      <c r="D102" s="25">
        <v>33.466000000000001</v>
      </c>
      <c r="E102" s="25">
        <v>30.032000000000004</v>
      </c>
      <c r="F102" s="25">
        <v>30.452200000000001</v>
      </c>
      <c r="G102" s="25">
        <v>30.177200000000006</v>
      </c>
      <c r="H102" s="25">
        <v>32.320999999999998</v>
      </c>
      <c r="I102" s="83">
        <v>29.894999999999996</v>
      </c>
      <c r="J102" s="84">
        <v>30.177200000000006</v>
      </c>
      <c r="K102" s="81">
        <v>10</v>
      </c>
      <c r="L102" s="103" t="str">
        <f t="shared" si="1"/>
        <v>Eisen</v>
      </c>
      <c r="M102" s="95">
        <f t="shared" si="2"/>
        <v>30.93151428571429</v>
      </c>
      <c r="N102" s="102" t="str">
        <f t="shared" si="3"/>
        <v>Milligramm (mg)</v>
      </c>
      <c r="O102" s="103" t="str">
        <f t="shared" si="4"/>
        <v>Eisen</v>
      </c>
      <c r="P102" s="34">
        <f t="shared" si="5"/>
        <v>309.31514285714286</v>
      </c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</row>
    <row r="103" spans="1:58" customFormat="1" x14ac:dyDescent="0.2">
      <c r="A103" s="98">
        <v>9</v>
      </c>
      <c r="B103" s="24" t="s">
        <v>43</v>
      </c>
      <c r="C103" s="24" t="s">
        <v>223</v>
      </c>
      <c r="D103" s="25">
        <v>996.33300000000008</v>
      </c>
      <c r="E103" s="25">
        <v>904.47900000000004</v>
      </c>
      <c r="F103" s="25">
        <v>958.35720000000003</v>
      </c>
      <c r="G103" s="25">
        <v>742.46969999999999</v>
      </c>
      <c r="H103" s="25">
        <v>1011.706</v>
      </c>
      <c r="I103" s="83">
        <v>721.46749999999997</v>
      </c>
      <c r="J103" s="84">
        <v>742.46969999999999</v>
      </c>
      <c r="K103" s="81">
        <v>350</v>
      </c>
      <c r="L103" s="103" t="str">
        <f t="shared" si="1"/>
        <v>Magnesium</v>
      </c>
      <c r="M103" s="95">
        <f t="shared" si="2"/>
        <v>868.18315714285711</v>
      </c>
      <c r="N103" s="102" t="str">
        <f t="shared" si="3"/>
        <v>Milligramm (mg)</v>
      </c>
      <c r="O103" s="103" t="str">
        <f t="shared" si="4"/>
        <v>Magnesium</v>
      </c>
      <c r="P103" s="34">
        <f t="shared" si="5"/>
        <v>248.0523306122449</v>
      </c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</row>
    <row r="104" spans="1:58" customFormat="1" x14ac:dyDescent="0.2">
      <c r="A104" s="98">
        <v>10</v>
      </c>
      <c r="B104" s="24" t="s">
        <v>44</v>
      </c>
      <c r="C104" s="24" t="s">
        <v>223</v>
      </c>
      <c r="D104" s="25">
        <v>507.20800000000003</v>
      </c>
      <c r="E104" s="25">
        <v>493.45400000000001</v>
      </c>
      <c r="F104" s="25">
        <v>501.75720000000001</v>
      </c>
      <c r="G104" s="25">
        <v>550.56970000000001</v>
      </c>
      <c r="H104" s="25">
        <v>478.50599999999997</v>
      </c>
      <c r="I104" s="83">
        <v>568.8175</v>
      </c>
      <c r="J104" s="84">
        <v>550.56970000000001</v>
      </c>
      <c r="K104" s="81">
        <v>1000</v>
      </c>
      <c r="L104" s="103" t="str">
        <f t="shared" si="1"/>
        <v>Calzium</v>
      </c>
      <c r="M104" s="95">
        <f t="shared" si="2"/>
        <v>521.55458571428574</v>
      </c>
      <c r="N104" s="102" t="str">
        <f t="shared" si="3"/>
        <v>Milligramm (mg)</v>
      </c>
      <c r="O104" s="103" t="str">
        <f t="shared" si="4"/>
        <v>Calzium</v>
      </c>
      <c r="P104" s="34">
        <f t="shared" si="5"/>
        <v>52.155458571428568</v>
      </c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</row>
    <row r="105" spans="1:58" customFormat="1" x14ac:dyDescent="0.2">
      <c r="A105" s="98">
        <v>11</v>
      </c>
      <c r="B105" s="24" t="s">
        <v>45</v>
      </c>
      <c r="C105" s="24" t="s">
        <v>223</v>
      </c>
      <c r="D105" s="25">
        <v>22.102999999999998</v>
      </c>
      <c r="E105" s="25">
        <v>19.409000000000002</v>
      </c>
      <c r="F105" s="25">
        <v>18.567200000000003</v>
      </c>
      <c r="G105" s="25">
        <v>17.479700000000001</v>
      </c>
      <c r="H105" s="25">
        <v>21.206</v>
      </c>
      <c r="I105" s="83">
        <v>17.977499999999999</v>
      </c>
      <c r="J105" s="84">
        <v>17.479700000000001</v>
      </c>
      <c r="K105" s="81">
        <v>14</v>
      </c>
      <c r="L105" s="103" t="str">
        <f t="shared" si="1"/>
        <v>Zink</v>
      </c>
      <c r="M105" s="95">
        <f t="shared" si="2"/>
        <v>19.174585714285715</v>
      </c>
      <c r="N105" s="102" t="str">
        <f t="shared" si="3"/>
        <v>Milligramm (mg)</v>
      </c>
      <c r="O105" s="103" t="str">
        <f t="shared" si="4"/>
        <v>Zink</v>
      </c>
      <c r="P105" s="34">
        <f t="shared" si="5"/>
        <v>136.96132653061227</v>
      </c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</row>
    <row r="106" spans="1:58" customFormat="1" x14ac:dyDescent="0.2">
      <c r="A106" s="98">
        <v>12</v>
      </c>
      <c r="B106" s="24" t="s">
        <v>46</v>
      </c>
      <c r="C106" s="24" t="s">
        <v>224</v>
      </c>
      <c r="D106" s="25">
        <v>39.058</v>
      </c>
      <c r="E106" s="25">
        <v>36.954000000000001</v>
      </c>
      <c r="F106" s="25">
        <v>50.657199999999996</v>
      </c>
      <c r="G106" s="25">
        <v>39.732199999999999</v>
      </c>
      <c r="H106" s="25">
        <v>48.305999999999997</v>
      </c>
      <c r="I106" s="83">
        <v>35.28</v>
      </c>
      <c r="J106" s="84">
        <v>39.732199999999999</v>
      </c>
      <c r="K106" s="81">
        <v>70</v>
      </c>
      <c r="L106" s="103" t="str">
        <f t="shared" si="1"/>
        <v>Selen</v>
      </c>
      <c r="M106" s="95">
        <f t="shared" si="2"/>
        <v>41.388514285714287</v>
      </c>
      <c r="N106" s="102" t="str">
        <f t="shared" si="3"/>
        <v>Mikrogramm (µg)</v>
      </c>
      <c r="O106" s="103" t="str">
        <f t="shared" si="4"/>
        <v>Selen</v>
      </c>
      <c r="P106" s="34">
        <f t="shared" si="5"/>
        <v>59.126448979591842</v>
      </c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</row>
    <row r="107" spans="1:58" customFormat="1" x14ac:dyDescent="0.2">
      <c r="A107" s="98">
        <v>13</v>
      </c>
      <c r="B107" s="24" t="s">
        <v>48</v>
      </c>
      <c r="C107" s="24" t="s">
        <v>224</v>
      </c>
      <c r="D107" s="25">
        <v>82.058000000000007</v>
      </c>
      <c r="E107" s="25">
        <v>178.45399999999998</v>
      </c>
      <c r="F107" s="25">
        <v>147.80720000000002</v>
      </c>
      <c r="G107" s="25">
        <v>158.5822</v>
      </c>
      <c r="H107" s="25">
        <v>64.006</v>
      </c>
      <c r="I107" s="83">
        <v>181.67999999999998</v>
      </c>
      <c r="J107" s="84">
        <v>158.5822</v>
      </c>
      <c r="K107" s="81">
        <v>70</v>
      </c>
      <c r="L107" s="103" t="str">
        <f t="shared" si="1"/>
        <v>Vitamin K1</v>
      </c>
      <c r="M107" s="95">
        <f t="shared" si="2"/>
        <v>138.73851428571427</v>
      </c>
      <c r="N107" s="102" t="str">
        <f t="shared" si="3"/>
        <v>Mikrogramm (µg)</v>
      </c>
      <c r="O107" s="103" t="str">
        <f t="shared" si="4"/>
        <v>Vitamin K1</v>
      </c>
      <c r="P107" s="34">
        <f t="shared" si="5"/>
        <v>198.19787755102038</v>
      </c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</row>
    <row r="108" spans="1:58" customFormat="1" x14ac:dyDescent="0.2">
      <c r="A108" s="98">
        <v>14</v>
      </c>
      <c r="B108" s="24" t="s">
        <v>49</v>
      </c>
      <c r="C108" s="24" t="s">
        <v>224</v>
      </c>
      <c r="D108" s="25">
        <v>8.0000000000000002E-3</v>
      </c>
      <c r="E108" s="25">
        <v>4.0000000000000001E-3</v>
      </c>
      <c r="F108" s="25">
        <v>7.2000000000000007E-3</v>
      </c>
      <c r="G108" s="25">
        <v>7.2000000000000007E-3</v>
      </c>
      <c r="H108" s="25">
        <v>6.0000000000000001E-3</v>
      </c>
      <c r="I108" s="83">
        <v>5.0000000000000001E-3</v>
      </c>
      <c r="J108" s="84">
        <v>7.2000000000000007E-3</v>
      </c>
      <c r="K108" s="81">
        <v>0</v>
      </c>
      <c r="L108" s="103" t="str">
        <f t="shared" si="1"/>
        <v>Vitamin K2</v>
      </c>
      <c r="M108" s="95">
        <f t="shared" si="2"/>
        <v>6.3714285714285713E-3</v>
      </c>
      <c r="N108" s="102" t="str">
        <f t="shared" si="3"/>
        <v>Mikrogramm (µg)</v>
      </c>
      <c r="O108" s="103" t="str">
        <f t="shared" si="4"/>
        <v>Vitamin K2</v>
      </c>
      <c r="P108" s="34" t="e">
        <f t="shared" si="5"/>
        <v>#DIV/0!</v>
      </c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</row>
    <row r="109" spans="1:58" customFormat="1" x14ac:dyDescent="0.2">
      <c r="A109" s="98">
        <v>15</v>
      </c>
      <c r="B109" s="24" t="s">
        <v>50</v>
      </c>
      <c r="C109" s="24" t="s">
        <v>224</v>
      </c>
      <c r="D109" s="25">
        <v>65.98299999999999</v>
      </c>
      <c r="E109" s="25">
        <v>66.679000000000016</v>
      </c>
      <c r="F109" s="25">
        <v>61.307199999999995</v>
      </c>
      <c r="G109" s="25">
        <v>65.057199999999995</v>
      </c>
      <c r="H109" s="25">
        <v>54.506</v>
      </c>
      <c r="I109" s="83">
        <v>69.204999999999998</v>
      </c>
      <c r="J109" s="84">
        <v>65.057199999999995</v>
      </c>
      <c r="K109" s="81">
        <v>200</v>
      </c>
      <c r="L109" s="103" t="str">
        <f t="shared" si="1"/>
        <v>Jod</v>
      </c>
      <c r="M109" s="95">
        <f t="shared" si="2"/>
        <v>63.970657142857135</v>
      </c>
      <c r="N109" s="102" t="str">
        <f t="shared" si="3"/>
        <v>Mikrogramm (µg)</v>
      </c>
      <c r="O109" s="103" t="str">
        <f t="shared" si="4"/>
        <v>Jod</v>
      </c>
      <c r="P109" s="34">
        <f t="shared" si="5"/>
        <v>31.985328571428568</v>
      </c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</row>
    <row r="110" spans="1:58" customFormat="1" x14ac:dyDescent="0.2">
      <c r="A110" s="98">
        <v>16</v>
      </c>
      <c r="B110" s="24" t="s">
        <v>109</v>
      </c>
      <c r="C110" s="24" t="s">
        <v>222</v>
      </c>
      <c r="D110" s="25">
        <v>75.047999999999988</v>
      </c>
      <c r="E110" s="25">
        <v>75.694000000000003</v>
      </c>
      <c r="F110" s="25">
        <v>70.407200000000003</v>
      </c>
      <c r="G110" s="25">
        <v>74.182199999999995</v>
      </c>
      <c r="H110" s="25">
        <v>72.156000000000006</v>
      </c>
      <c r="I110" s="83">
        <v>82.98</v>
      </c>
      <c r="J110" s="84">
        <v>74.182199999999995</v>
      </c>
      <c r="K110" s="81">
        <v>30</v>
      </c>
      <c r="L110" s="103" t="str">
        <f t="shared" si="1"/>
        <v>Ballasstoffe</v>
      </c>
      <c r="M110" s="95">
        <f t="shared" si="2"/>
        <v>74.949942857142872</v>
      </c>
      <c r="N110" s="102" t="str">
        <f t="shared" si="3"/>
        <v>Gramm (g)</v>
      </c>
      <c r="O110" s="103" t="str">
        <f t="shared" si="4"/>
        <v>Ballasstoffe</v>
      </c>
      <c r="P110" s="34">
        <f t="shared" si="5"/>
        <v>249.83314285714289</v>
      </c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</row>
    <row r="111" spans="1:58" customFormat="1" x14ac:dyDescent="0.2">
      <c r="A111" s="98">
        <v>17</v>
      </c>
      <c r="B111" s="24" t="s">
        <v>55</v>
      </c>
      <c r="C111" s="24" t="s">
        <v>224</v>
      </c>
      <c r="D111" s="25">
        <v>8.0000000000000002E-3</v>
      </c>
      <c r="E111" s="25">
        <v>4.0000000000000001E-3</v>
      </c>
      <c r="F111" s="25">
        <v>7.2000000000000007E-3</v>
      </c>
      <c r="G111" s="25">
        <v>7.2000000000000007E-3</v>
      </c>
      <c r="H111" s="25">
        <v>6.0000000000000001E-3</v>
      </c>
      <c r="I111" s="83">
        <v>5.0000000000000001E-3</v>
      </c>
      <c r="J111" s="84">
        <v>7.2000000000000007E-3</v>
      </c>
      <c r="K111" s="81">
        <v>4</v>
      </c>
      <c r="L111" s="103" t="str">
        <f t="shared" si="1"/>
        <v>Vitamin B12</v>
      </c>
      <c r="M111" s="95">
        <f t="shared" si="2"/>
        <v>6.3714285714285713E-3</v>
      </c>
      <c r="N111" s="102" t="str">
        <f t="shared" si="3"/>
        <v>Mikrogramm (µg)</v>
      </c>
      <c r="O111" s="103" t="str">
        <f t="shared" si="4"/>
        <v>Vitamin B12</v>
      </c>
      <c r="P111" s="34">
        <f t="shared" si="5"/>
        <v>0.15928571428571428</v>
      </c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</row>
    <row r="112" spans="1:58" customFormat="1" x14ac:dyDescent="0.2">
      <c r="A112" s="98">
        <v>18</v>
      </c>
      <c r="B112" s="24" t="s">
        <v>110</v>
      </c>
      <c r="C112" s="24" t="s">
        <v>223</v>
      </c>
      <c r="D112" s="25">
        <v>2.5780000000000003</v>
      </c>
      <c r="E112" s="25">
        <v>3.2240000000000006</v>
      </c>
      <c r="F112" s="25">
        <v>2.6622000000000003</v>
      </c>
      <c r="G112" s="25">
        <v>2.7522000000000002</v>
      </c>
      <c r="H112" s="25">
        <v>2.706</v>
      </c>
      <c r="I112" s="83">
        <v>3.375</v>
      </c>
      <c r="J112" s="84">
        <v>2.7522000000000002</v>
      </c>
      <c r="K112" s="81">
        <v>1.1000000000000001</v>
      </c>
      <c r="L112" s="103" t="str">
        <f t="shared" si="1"/>
        <v>Bitamin B1</v>
      </c>
      <c r="M112" s="95">
        <f t="shared" si="2"/>
        <v>2.8642285714285722</v>
      </c>
      <c r="N112" s="102" t="str">
        <f t="shared" si="3"/>
        <v>Milligramm (mg)</v>
      </c>
      <c r="O112" s="103" t="str">
        <f t="shared" si="4"/>
        <v>Bitamin B1</v>
      </c>
      <c r="P112" s="34">
        <f t="shared" si="5"/>
        <v>260.38441558441565</v>
      </c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</row>
    <row r="113" spans="1:58" customFormat="1" x14ac:dyDescent="0.2">
      <c r="A113" s="98">
        <v>19</v>
      </c>
      <c r="B113" s="24" t="s">
        <v>111</v>
      </c>
      <c r="C113" s="24" t="s">
        <v>223</v>
      </c>
      <c r="D113" s="25">
        <v>1.0410000000000001</v>
      </c>
      <c r="E113" s="25">
        <v>1.2750000000000001</v>
      </c>
      <c r="F113" s="25">
        <v>1.3592000000000002</v>
      </c>
      <c r="G113" s="25">
        <v>1.2702000000000002</v>
      </c>
      <c r="H113" s="25">
        <v>1.05</v>
      </c>
      <c r="I113" s="83">
        <v>1.3579999999999999</v>
      </c>
      <c r="J113" s="84">
        <v>1.2702000000000002</v>
      </c>
      <c r="K113" s="81">
        <v>1.4</v>
      </c>
      <c r="L113" s="103" t="str">
        <f t="shared" si="1"/>
        <v>Bitamin B2</v>
      </c>
      <c r="M113" s="95">
        <f t="shared" si="2"/>
        <v>1.231942857142857</v>
      </c>
      <c r="N113" s="102" t="str">
        <f t="shared" si="3"/>
        <v>Milligramm (mg)</v>
      </c>
      <c r="O113" s="103" t="str">
        <f t="shared" si="4"/>
        <v>Bitamin B2</v>
      </c>
      <c r="P113" s="34">
        <f t="shared" si="5"/>
        <v>87.995918367346931</v>
      </c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</row>
    <row r="114" spans="1:58" customFormat="1" x14ac:dyDescent="0.2">
      <c r="A114" s="98">
        <v>20</v>
      </c>
      <c r="B114" s="24" t="s">
        <v>51</v>
      </c>
      <c r="C114" s="24" t="s">
        <v>223</v>
      </c>
      <c r="D114" s="25">
        <v>7.8080000000000007</v>
      </c>
      <c r="E114" s="25">
        <v>17.204000000000001</v>
      </c>
      <c r="F114" s="25">
        <v>17.557200000000002</v>
      </c>
      <c r="G114" s="25">
        <v>10.8072</v>
      </c>
      <c r="H114" s="25">
        <v>14.456000000000001</v>
      </c>
      <c r="I114" s="83">
        <v>17.504999999999999</v>
      </c>
      <c r="J114" s="84">
        <v>10.8072</v>
      </c>
      <c r="K114" s="81">
        <v>15</v>
      </c>
      <c r="L114" s="103" t="str">
        <f t="shared" si="1"/>
        <v>Vitamin B3</v>
      </c>
      <c r="M114" s="95">
        <f t="shared" si="2"/>
        <v>13.734942857142856</v>
      </c>
      <c r="N114" s="102" t="str">
        <f t="shared" si="3"/>
        <v>Milligramm (mg)</v>
      </c>
      <c r="O114" s="103" t="str">
        <f t="shared" si="4"/>
        <v>Vitamin B3</v>
      </c>
      <c r="P114" s="34">
        <f t="shared" si="5"/>
        <v>91.566285714285712</v>
      </c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</row>
    <row r="115" spans="1:58" customFormat="1" x14ac:dyDescent="0.2">
      <c r="A115" s="98">
        <v>21</v>
      </c>
      <c r="B115" s="24" t="s">
        <v>52</v>
      </c>
      <c r="C115" s="24" t="s">
        <v>223</v>
      </c>
      <c r="D115" s="25">
        <v>1.6880000000000002</v>
      </c>
      <c r="E115" s="25">
        <v>2.2280000000000002</v>
      </c>
      <c r="F115" s="25">
        <v>3.0482</v>
      </c>
      <c r="G115" s="25">
        <v>2.8336999999999999</v>
      </c>
      <c r="H115" s="25">
        <v>1.9430000000000001</v>
      </c>
      <c r="I115" s="83">
        <v>2.4114999999999998</v>
      </c>
      <c r="J115" s="84">
        <v>2.8336999999999999</v>
      </c>
      <c r="K115" s="81">
        <v>1.6</v>
      </c>
      <c r="L115" s="103" t="str">
        <f t="shared" si="1"/>
        <v>Vitamin B6</v>
      </c>
      <c r="M115" s="95">
        <f t="shared" si="2"/>
        <v>2.4265857142857143</v>
      </c>
      <c r="N115" s="102" t="str">
        <f t="shared" si="3"/>
        <v>Milligramm (mg)</v>
      </c>
      <c r="O115" s="103" t="str">
        <f t="shared" si="4"/>
        <v>Vitamin B6</v>
      </c>
      <c r="P115" s="34">
        <f t="shared" si="5"/>
        <v>151.66160714285715</v>
      </c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</row>
    <row r="116" spans="1:58" customFormat="1" x14ac:dyDescent="0.2">
      <c r="A116" s="98">
        <v>22</v>
      </c>
      <c r="B116" s="24" t="s">
        <v>53</v>
      </c>
      <c r="C116" s="24" t="s">
        <v>224</v>
      </c>
      <c r="D116" s="25">
        <v>112.908</v>
      </c>
      <c r="E116" s="25">
        <v>103.10400000000001</v>
      </c>
      <c r="F116" s="25">
        <v>93.9572</v>
      </c>
      <c r="G116" s="25">
        <v>104.30719999999999</v>
      </c>
      <c r="H116" s="25">
        <v>93.656000000000006</v>
      </c>
      <c r="I116" s="83">
        <v>101.205</v>
      </c>
      <c r="J116" s="84">
        <v>104.30719999999999</v>
      </c>
      <c r="K116" s="81">
        <v>40</v>
      </c>
      <c r="L116" s="103" t="str">
        <f t="shared" si="1"/>
        <v>Vitamin B7</v>
      </c>
      <c r="M116" s="95">
        <f t="shared" si="2"/>
        <v>101.92065714285714</v>
      </c>
      <c r="N116" s="102" t="str">
        <f t="shared" si="3"/>
        <v>Mikrogramm (µg)</v>
      </c>
      <c r="O116" s="103" t="str">
        <f t="shared" si="4"/>
        <v>Vitamin B7</v>
      </c>
      <c r="P116" s="34">
        <f t="shared" si="5"/>
        <v>254.80164285714287</v>
      </c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</row>
    <row r="117" spans="1:58" customFormat="1" x14ac:dyDescent="0.2">
      <c r="A117" s="98">
        <v>23</v>
      </c>
      <c r="B117" s="24" t="s">
        <v>54</v>
      </c>
      <c r="C117" s="24" t="s">
        <v>224</v>
      </c>
      <c r="D117" s="25">
        <v>514.75800000000004</v>
      </c>
      <c r="E117" s="25">
        <v>648.75400000000002</v>
      </c>
      <c r="F117" s="25">
        <v>726.00720000000001</v>
      </c>
      <c r="G117" s="25">
        <v>828.00720000000001</v>
      </c>
      <c r="H117" s="25">
        <v>532.00599999999997</v>
      </c>
      <c r="I117" s="83">
        <v>818.505</v>
      </c>
      <c r="J117" s="84">
        <v>828.00720000000001</v>
      </c>
      <c r="K117" s="81">
        <v>300</v>
      </c>
      <c r="L117" s="103" t="str">
        <f t="shared" si="1"/>
        <v>Vitamin B9</v>
      </c>
      <c r="M117" s="95">
        <f t="shared" si="2"/>
        <v>699.43494285714291</v>
      </c>
      <c r="N117" s="102" t="str">
        <f t="shared" si="3"/>
        <v>Mikrogramm (µg)</v>
      </c>
      <c r="O117" s="103" t="str">
        <f t="shared" si="4"/>
        <v>Vitamin B9</v>
      </c>
      <c r="P117" s="34">
        <f t="shared" si="5"/>
        <v>233.14498095238099</v>
      </c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</row>
    <row r="118" spans="1:58" customFormat="1" x14ac:dyDescent="0.2">
      <c r="A118" s="98">
        <v>24</v>
      </c>
      <c r="B118" s="24" t="s">
        <v>56</v>
      </c>
      <c r="C118" s="24" t="s">
        <v>223</v>
      </c>
      <c r="D118" s="25">
        <v>24.558</v>
      </c>
      <c r="E118" s="25">
        <v>134.154</v>
      </c>
      <c r="F118" s="25">
        <v>326.60720000000003</v>
      </c>
      <c r="G118" s="25">
        <v>430.80720000000002</v>
      </c>
      <c r="H118" s="25">
        <v>30.706</v>
      </c>
      <c r="I118" s="83">
        <v>308.40499999999997</v>
      </c>
      <c r="J118" s="84">
        <v>430.80720000000002</v>
      </c>
      <c r="K118" s="81">
        <v>110</v>
      </c>
      <c r="L118" s="103" t="str">
        <f t="shared" si="1"/>
        <v>Vitamin C</v>
      </c>
      <c r="M118" s="95">
        <f t="shared" si="2"/>
        <v>240.86351428571427</v>
      </c>
      <c r="N118" s="102" t="str">
        <f t="shared" si="3"/>
        <v>Milligramm (mg)</v>
      </c>
      <c r="O118" s="103" t="str">
        <f t="shared" si="4"/>
        <v>Vitamin C</v>
      </c>
      <c r="P118" s="34">
        <f t="shared" si="5"/>
        <v>218.96683116883116</v>
      </c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</row>
    <row r="119" spans="1:58" customFormat="1" x14ac:dyDescent="0.2">
      <c r="A119" s="98">
        <v>25</v>
      </c>
      <c r="B119" s="24" t="s">
        <v>57</v>
      </c>
      <c r="C119" s="24" t="s">
        <v>223</v>
      </c>
      <c r="D119" s="25">
        <v>14.610999999999999</v>
      </c>
      <c r="E119" s="25">
        <v>12.237</v>
      </c>
      <c r="F119" s="25">
        <v>14.607200000000001</v>
      </c>
      <c r="G119" s="25">
        <v>14.5222</v>
      </c>
      <c r="H119" s="25">
        <v>14.106</v>
      </c>
      <c r="I119" s="83">
        <v>9.9800000000000022</v>
      </c>
      <c r="J119" s="84">
        <v>14.5222</v>
      </c>
      <c r="K119" s="81">
        <v>14</v>
      </c>
      <c r="L119" s="103" t="str">
        <f t="shared" si="1"/>
        <v>Vitamin E</v>
      </c>
      <c r="M119" s="95">
        <f t="shared" si="2"/>
        <v>13.512228571428571</v>
      </c>
      <c r="N119" s="102" t="str">
        <f t="shared" si="3"/>
        <v>Milligramm (mg)</v>
      </c>
      <c r="O119" s="103" t="str">
        <f t="shared" si="4"/>
        <v>Vitamin E</v>
      </c>
      <c r="P119" s="34">
        <f t="shared" si="5"/>
        <v>96.515918367346927</v>
      </c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</row>
    <row r="120" spans="1:58" customFormat="1" x14ac:dyDescent="0.2">
      <c r="A120" s="98">
        <v>26</v>
      </c>
      <c r="B120" s="24" t="s">
        <v>58</v>
      </c>
      <c r="C120" s="24" t="s">
        <v>225</v>
      </c>
      <c r="D120" s="25">
        <v>1831.258</v>
      </c>
      <c r="E120" s="25">
        <v>1903.2539999999999</v>
      </c>
      <c r="F120" s="25">
        <v>2251.5072</v>
      </c>
      <c r="G120" s="25">
        <v>2197.5072</v>
      </c>
      <c r="H120" s="25">
        <v>786.50599999999997</v>
      </c>
      <c r="I120" s="83">
        <v>1537.0050000000001</v>
      </c>
      <c r="J120" s="84">
        <v>2197.5072</v>
      </c>
      <c r="K120" s="81">
        <v>800</v>
      </c>
      <c r="L120" s="103" t="str">
        <f t="shared" si="1"/>
        <v>Vitamin A</v>
      </c>
      <c r="M120" s="95">
        <f>SUM(D120:J120)/7</f>
        <v>1814.9349428571429</v>
      </c>
      <c r="N120" s="102" t="str">
        <f t="shared" si="3"/>
        <v>Mikrogramm Retinol-Äquivalent (µg RE)</v>
      </c>
      <c r="O120" s="103" t="str">
        <f t="shared" si="4"/>
        <v>Vitamin A</v>
      </c>
      <c r="P120" s="34">
        <f t="shared" si="5"/>
        <v>226.86686785714286</v>
      </c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</row>
    <row r="121" spans="1:58" customFormat="1" x14ac:dyDescent="0.2">
      <c r="A121" s="98">
        <v>27</v>
      </c>
      <c r="B121" s="24" t="s">
        <v>17</v>
      </c>
      <c r="C121" s="24" t="s">
        <v>222</v>
      </c>
      <c r="D121" s="25">
        <v>93.113</v>
      </c>
      <c r="E121" s="25">
        <v>97.549000000000007</v>
      </c>
      <c r="F121" s="25">
        <v>68.127200000000002</v>
      </c>
      <c r="G121" s="25">
        <v>87.077199999999991</v>
      </c>
      <c r="H121" s="25">
        <v>65.536000000000001</v>
      </c>
      <c r="I121" s="83">
        <v>101.745</v>
      </c>
      <c r="J121" s="84">
        <v>87.077199999999991</v>
      </c>
      <c r="K121" s="81">
        <v>62.5</v>
      </c>
      <c r="L121" s="103" t="str">
        <f t="shared" si="1"/>
        <v>Zucker</v>
      </c>
      <c r="M121" s="95">
        <f t="shared" si="2"/>
        <v>85.746371428571436</v>
      </c>
      <c r="N121" s="102" t="str">
        <f t="shared" si="3"/>
        <v>Gramm (g)</v>
      </c>
      <c r="O121" s="103" t="str">
        <f t="shared" si="4"/>
        <v>Zucker</v>
      </c>
      <c r="P121" s="34">
        <f t="shared" si="5"/>
        <v>137.19419428571427</v>
      </c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</row>
    <row r="122" spans="1:58" customFormat="1" x14ac:dyDescent="0.2">
      <c r="A122" s="98">
        <v>28</v>
      </c>
      <c r="B122" s="24" t="s">
        <v>59</v>
      </c>
      <c r="C122" s="24" t="s">
        <v>223</v>
      </c>
      <c r="D122" s="25">
        <v>2078.0079999999998</v>
      </c>
      <c r="E122" s="25">
        <v>2208.0039999999999</v>
      </c>
      <c r="F122" s="25">
        <v>2058.0072</v>
      </c>
      <c r="G122" s="25">
        <v>1976.5072</v>
      </c>
      <c r="H122" s="25">
        <v>2209.0059999999999</v>
      </c>
      <c r="I122" s="83">
        <v>2267.5050000000001</v>
      </c>
      <c r="J122" s="84">
        <v>1976.5072</v>
      </c>
      <c r="K122" s="81">
        <v>1000</v>
      </c>
      <c r="L122" s="103" t="str">
        <f t="shared" si="1"/>
        <v>Histidin</v>
      </c>
      <c r="M122" s="95">
        <f>SUM(D122:J122)/7</f>
        <v>2110.5063714285711</v>
      </c>
      <c r="N122" s="102" t="str">
        <f t="shared" si="3"/>
        <v>Milligramm (mg)</v>
      </c>
      <c r="O122" s="103" t="str">
        <f t="shared" si="4"/>
        <v>Histidin</v>
      </c>
      <c r="P122" s="34">
        <f t="shared" si="5"/>
        <v>211.05063714285711</v>
      </c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</row>
    <row r="123" spans="1:58" customFormat="1" x14ac:dyDescent="0.2">
      <c r="A123" s="98">
        <v>29</v>
      </c>
      <c r="B123" s="24" t="s">
        <v>60</v>
      </c>
      <c r="C123" s="24" t="s">
        <v>223</v>
      </c>
      <c r="D123" s="25">
        <v>4103.0079999999998</v>
      </c>
      <c r="E123" s="25">
        <v>4235.0039999999999</v>
      </c>
      <c r="F123" s="25">
        <v>4176.0072</v>
      </c>
      <c r="G123" s="25">
        <v>3887.5072</v>
      </c>
      <c r="H123" s="25">
        <v>4252.0060000000003</v>
      </c>
      <c r="I123" s="83">
        <v>4126.5050000000001</v>
      </c>
      <c r="J123" s="84">
        <v>3887.5072</v>
      </c>
      <c r="K123" s="81">
        <v>1400</v>
      </c>
      <c r="L123" s="103" t="str">
        <f t="shared" si="1"/>
        <v>Isoleucin</v>
      </c>
      <c r="M123" s="95">
        <f t="shared" si="2"/>
        <v>4095.3635142857142</v>
      </c>
      <c r="N123" s="102" t="str">
        <f t="shared" si="3"/>
        <v>Milligramm (mg)</v>
      </c>
      <c r="O123" s="103" t="str">
        <f t="shared" si="4"/>
        <v>Isoleucin</v>
      </c>
      <c r="P123" s="34">
        <f t="shared" si="5"/>
        <v>292.52596530612243</v>
      </c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</row>
    <row r="124" spans="1:58" customFormat="1" x14ac:dyDescent="0.2">
      <c r="A124" s="98">
        <v>30</v>
      </c>
      <c r="B124" s="24" t="s">
        <v>61</v>
      </c>
      <c r="C124" s="24" t="s">
        <v>223</v>
      </c>
      <c r="D124" s="25">
        <v>6820.0079999999998</v>
      </c>
      <c r="E124" s="25">
        <v>7100.0039999999999</v>
      </c>
      <c r="F124" s="25">
        <v>6679.0072</v>
      </c>
      <c r="G124" s="25">
        <v>6124.0072</v>
      </c>
      <c r="H124" s="25">
        <v>7233.0060000000003</v>
      </c>
      <c r="I124" s="83">
        <v>7001.0050000000001</v>
      </c>
      <c r="J124" s="84">
        <v>6124.0072</v>
      </c>
      <c r="K124" s="81">
        <v>2700</v>
      </c>
      <c r="L124" s="103" t="str">
        <f t="shared" si="1"/>
        <v>Leucin</v>
      </c>
      <c r="M124" s="95">
        <f t="shared" si="2"/>
        <v>6725.8635142857138</v>
      </c>
      <c r="N124" s="102" t="str">
        <f t="shared" si="3"/>
        <v>Milligramm (mg)</v>
      </c>
      <c r="O124" s="103" t="str">
        <f t="shared" si="4"/>
        <v>Leucin</v>
      </c>
      <c r="P124" s="34">
        <f t="shared" si="5"/>
        <v>249.10605608465607</v>
      </c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</row>
    <row r="125" spans="1:58" customFormat="1" x14ac:dyDescent="0.2">
      <c r="A125" s="98">
        <v>31</v>
      </c>
      <c r="B125" s="24" t="s">
        <v>62</v>
      </c>
      <c r="C125" s="24" t="s">
        <v>223</v>
      </c>
      <c r="D125" s="25">
        <v>4504.5079999999998</v>
      </c>
      <c r="E125" s="25">
        <v>4704.5039999999999</v>
      </c>
      <c r="F125" s="25">
        <v>4392.5072</v>
      </c>
      <c r="G125" s="25">
        <v>4575.0072</v>
      </c>
      <c r="H125" s="25">
        <v>4502.5060000000003</v>
      </c>
      <c r="I125" s="83">
        <v>4925.0050000000001</v>
      </c>
      <c r="J125" s="84">
        <v>4575.0072</v>
      </c>
      <c r="K125" s="81">
        <v>2300</v>
      </c>
      <c r="L125" s="103" t="str">
        <f t="shared" si="1"/>
        <v>Lysin</v>
      </c>
      <c r="M125" s="95">
        <f t="shared" si="2"/>
        <v>4597.0063714285716</v>
      </c>
      <c r="N125" s="102" t="str">
        <f t="shared" si="3"/>
        <v>Milligramm (mg)</v>
      </c>
      <c r="O125" s="103" t="str">
        <f t="shared" si="4"/>
        <v>Lysin</v>
      </c>
      <c r="P125" s="34">
        <f t="shared" si="5"/>
        <v>199.86984223602485</v>
      </c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</row>
    <row r="126" spans="1:58" customFormat="1" x14ac:dyDescent="0.2">
      <c r="A126" s="98">
        <v>32</v>
      </c>
      <c r="B126" s="24" t="s">
        <v>63</v>
      </c>
      <c r="C126" s="24" t="s">
        <v>223</v>
      </c>
      <c r="D126" s="25">
        <v>1471.008</v>
      </c>
      <c r="E126" s="25">
        <v>1510.0039999999999</v>
      </c>
      <c r="F126" s="25">
        <v>1471.0072</v>
      </c>
      <c r="G126" s="25">
        <v>1325.0072</v>
      </c>
      <c r="H126" s="25">
        <v>1545.0060000000001</v>
      </c>
      <c r="I126" s="83">
        <v>1442.0050000000001</v>
      </c>
      <c r="J126" s="84">
        <v>1325.0072</v>
      </c>
      <c r="K126" s="81">
        <v>1400</v>
      </c>
      <c r="L126" s="103" t="str">
        <f t="shared" si="1"/>
        <v>Methionin</v>
      </c>
      <c r="M126" s="95">
        <f t="shared" si="2"/>
        <v>1441.2920857142858</v>
      </c>
      <c r="N126" s="102" t="str">
        <f t="shared" si="3"/>
        <v>Milligramm (mg)</v>
      </c>
      <c r="O126" s="103" t="str">
        <f t="shared" si="4"/>
        <v>Methionin</v>
      </c>
      <c r="P126" s="34">
        <f t="shared" si="5"/>
        <v>102.94943469387756</v>
      </c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</row>
    <row r="127" spans="1:58" customFormat="1" x14ac:dyDescent="0.2">
      <c r="A127" s="98">
        <v>33</v>
      </c>
      <c r="B127" s="24" t="s">
        <v>64</v>
      </c>
      <c r="C127" s="24" t="s">
        <v>223</v>
      </c>
      <c r="D127" s="25">
        <v>4803.5079999999998</v>
      </c>
      <c r="E127" s="25">
        <v>5071.5039999999999</v>
      </c>
      <c r="F127" s="25">
        <v>4687.0072</v>
      </c>
      <c r="G127" s="25">
        <v>4169.0072</v>
      </c>
      <c r="H127" s="25">
        <v>5202.0060000000003</v>
      </c>
      <c r="I127" s="83">
        <v>4986.0050000000001</v>
      </c>
      <c r="J127" s="84">
        <v>4169.0072</v>
      </c>
      <c r="K127" s="81">
        <v>2500</v>
      </c>
      <c r="L127" s="103" t="str">
        <f t="shared" si="1"/>
        <v>Phenylalanin</v>
      </c>
      <c r="M127" s="95">
        <f t="shared" si="2"/>
        <v>4726.8635142857147</v>
      </c>
      <c r="N127" s="102" t="str">
        <f t="shared" si="3"/>
        <v>Milligramm (mg)</v>
      </c>
      <c r="O127" s="103" t="str">
        <f t="shared" si="4"/>
        <v>Phenylalanin</v>
      </c>
      <c r="P127" s="34">
        <f t="shared" si="5"/>
        <v>189.07454057142857</v>
      </c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</row>
    <row r="128" spans="1:58" customFormat="1" x14ac:dyDescent="0.2">
      <c r="A128" s="98">
        <v>34</v>
      </c>
      <c r="B128" s="24" t="s">
        <v>65</v>
      </c>
      <c r="C128" s="24" t="s">
        <v>223</v>
      </c>
      <c r="D128" s="25">
        <v>3346.0079999999998</v>
      </c>
      <c r="E128" s="25">
        <v>3420.0039999999999</v>
      </c>
      <c r="F128" s="25">
        <v>3285.0072</v>
      </c>
      <c r="G128" s="25">
        <v>3152.0072</v>
      </c>
      <c r="H128" s="25">
        <v>3457.0059999999999</v>
      </c>
      <c r="I128" s="83">
        <v>3412.0050000000001</v>
      </c>
      <c r="J128" s="84">
        <v>3152.0072</v>
      </c>
      <c r="K128" s="81">
        <v>1000</v>
      </c>
      <c r="L128" s="103" t="str">
        <f t="shared" si="1"/>
        <v>Threonin</v>
      </c>
      <c r="M128" s="95">
        <f t="shared" si="2"/>
        <v>3317.7206571428574</v>
      </c>
      <c r="N128" s="102" t="str">
        <f t="shared" si="3"/>
        <v>Milligramm (mg)</v>
      </c>
      <c r="O128" s="103" t="str">
        <f t="shared" si="4"/>
        <v>Threonin</v>
      </c>
      <c r="P128" s="34">
        <f t="shared" si="5"/>
        <v>331.77206571428576</v>
      </c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</row>
    <row r="129" spans="1:58" customFormat="1" x14ac:dyDescent="0.2">
      <c r="A129" s="98">
        <v>35</v>
      </c>
      <c r="B129" s="24" t="s">
        <v>66</v>
      </c>
      <c r="C129" s="24" t="s">
        <v>223</v>
      </c>
      <c r="D129" s="25">
        <v>1142.508</v>
      </c>
      <c r="E129" s="25">
        <v>1160.5039999999999</v>
      </c>
      <c r="F129" s="25">
        <v>1052.0072</v>
      </c>
      <c r="G129" s="25">
        <v>892.50720000000001</v>
      </c>
      <c r="H129" s="25">
        <v>1155.0060000000001</v>
      </c>
      <c r="I129" s="83">
        <v>1016.505</v>
      </c>
      <c r="J129" s="84">
        <v>892.50720000000001</v>
      </c>
      <c r="K129" s="81">
        <v>300</v>
      </c>
      <c r="L129" s="103" t="str">
        <f t="shared" si="1"/>
        <v>Tryptophan</v>
      </c>
      <c r="M129" s="95">
        <f t="shared" si="2"/>
        <v>1044.5063714285714</v>
      </c>
      <c r="N129" s="102" t="str">
        <f t="shared" si="3"/>
        <v>Milligramm (mg)</v>
      </c>
      <c r="O129" s="103" t="str">
        <f t="shared" si="4"/>
        <v>Tryptophan</v>
      </c>
      <c r="P129" s="34">
        <f t="shared" si="5"/>
        <v>348.16879047619045</v>
      </c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</row>
    <row r="130" spans="1:58" customFormat="1" x14ac:dyDescent="0.2">
      <c r="A130" s="98">
        <v>36</v>
      </c>
      <c r="B130" s="24" t="s">
        <v>67</v>
      </c>
      <c r="C130" s="24" t="s">
        <v>223</v>
      </c>
      <c r="D130" s="25">
        <v>4947.0079999999998</v>
      </c>
      <c r="E130" s="25">
        <v>5020.0039999999999</v>
      </c>
      <c r="F130" s="25">
        <v>4641.0072</v>
      </c>
      <c r="G130" s="25">
        <v>4372.5072</v>
      </c>
      <c r="H130" s="25">
        <v>4976.0060000000003</v>
      </c>
      <c r="I130" s="83">
        <v>4815.5050000000001</v>
      </c>
      <c r="J130" s="84">
        <v>4372.5072</v>
      </c>
      <c r="K130" s="81">
        <v>1700</v>
      </c>
      <c r="L130" s="103" t="str">
        <f t="shared" si="1"/>
        <v>Valin</v>
      </c>
      <c r="M130" s="95">
        <f t="shared" si="2"/>
        <v>4734.9349428571431</v>
      </c>
      <c r="N130" s="102" t="str">
        <f t="shared" si="3"/>
        <v>Milligramm (mg)</v>
      </c>
      <c r="O130" s="103" t="str">
        <f t="shared" si="4"/>
        <v>Valin</v>
      </c>
      <c r="P130" s="34">
        <f t="shared" si="5"/>
        <v>278.52558487394958</v>
      </c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</row>
    <row r="131" spans="1:58" customFormat="1" x14ac:dyDescent="0.2">
      <c r="A131" s="98">
        <v>37</v>
      </c>
      <c r="B131" s="24" t="s">
        <v>68</v>
      </c>
      <c r="C131" s="24" t="s">
        <v>223</v>
      </c>
      <c r="D131" s="25">
        <v>4013.058</v>
      </c>
      <c r="E131" s="25">
        <v>4494.5540000000001</v>
      </c>
      <c r="F131" s="25">
        <v>5547.9071999999996</v>
      </c>
      <c r="G131" s="25">
        <v>5658.7821999999996</v>
      </c>
      <c r="H131" s="25">
        <v>3891.806</v>
      </c>
      <c r="I131" s="83">
        <v>4588.9800000000005</v>
      </c>
      <c r="J131" s="84">
        <v>5658.7821999999996</v>
      </c>
      <c r="K131" s="81">
        <v>4000</v>
      </c>
      <c r="L131" s="103" t="str">
        <f t="shared" si="1"/>
        <v>Kalium</v>
      </c>
      <c r="M131" s="95">
        <f t="shared" si="2"/>
        <v>4836.2670857142857</v>
      </c>
      <c r="N131" s="102" t="str">
        <f t="shared" si="3"/>
        <v>Milligramm (mg)</v>
      </c>
      <c r="O131" s="103" t="str">
        <f t="shared" si="4"/>
        <v>Kalium</v>
      </c>
      <c r="P131" s="34">
        <f t="shared" si="5"/>
        <v>120.90667714285715</v>
      </c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</row>
    <row r="132" spans="1:58" customFormat="1" x14ac:dyDescent="0.2">
      <c r="A132" s="98">
        <v>38</v>
      </c>
      <c r="B132" s="24" t="s">
        <v>69</v>
      </c>
      <c r="C132" s="24" t="s">
        <v>223</v>
      </c>
      <c r="D132" s="25">
        <v>5.9880000000000004</v>
      </c>
      <c r="E132" s="25">
        <v>6.4439999999999991</v>
      </c>
      <c r="F132" s="25">
        <v>9.0822000000000003</v>
      </c>
      <c r="G132" s="25">
        <v>9.3721999999999994</v>
      </c>
      <c r="H132" s="25">
        <v>6.351</v>
      </c>
      <c r="I132" s="83">
        <v>6.9999999999999991</v>
      </c>
      <c r="J132" s="84">
        <v>9.3721999999999994</v>
      </c>
      <c r="K132" s="81">
        <v>5</v>
      </c>
      <c r="L132" s="103" t="str">
        <f t="shared" si="1"/>
        <v>Vitamin B5 (Pantothensäure)</v>
      </c>
      <c r="M132" s="95">
        <f t="shared" si="2"/>
        <v>7.6585142857142854</v>
      </c>
      <c r="N132" s="102" t="str">
        <f t="shared" si="3"/>
        <v>Milligramm (mg)</v>
      </c>
      <c r="O132" s="103" t="str">
        <f t="shared" si="4"/>
        <v>Vitamin B5 (Pantothensäure)</v>
      </c>
      <c r="P132" s="34">
        <f t="shared" si="5"/>
        <v>153.17028571428571</v>
      </c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</row>
    <row r="133" spans="1:58" customFormat="1" x14ac:dyDescent="0.2">
      <c r="A133" s="98">
        <v>39</v>
      </c>
      <c r="B133" s="24" t="s">
        <v>70</v>
      </c>
      <c r="C133" s="24" t="s">
        <v>223</v>
      </c>
      <c r="D133" s="25">
        <v>20.827999999999999</v>
      </c>
      <c r="E133" s="25">
        <v>17.023999999999997</v>
      </c>
      <c r="F133" s="25">
        <v>16.007200000000001</v>
      </c>
      <c r="G133" s="25">
        <v>17.162200000000002</v>
      </c>
      <c r="H133" s="25">
        <v>19.866</v>
      </c>
      <c r="I133" s="83">
        <v>18.45</v>
      </c>
      <c r="J133" s="84">
        <v>17.162200000000002</v>
      </c>
      <c r="K133" s="81">
        <v>3</v>
      </c>
      <c r="L133" s="103" t="str">
        <f t="shared" si="1"/>
        <v>Mangan (Spurenelement)</v>
      </c>
      <c r="M133" s="95">
        <f t="shared" si="2"/>
        <v>18.071371428571428</v>
      </c>
      <c r="N133" s="102" t="str">
        <f t="shared" si="3"/>
        <v>Milligramm (mg)</v>
      </c>
      <c r="O133" s="103" t="str">
        <f t="shared" si="4"/>
        <v>Mangan (Spurenelement)</v>
      </c>
      <c r="P133" s="34">
        <f t="shared" si="5"/>
        <v>602.37904761904758</v>
      </c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</row>
    <row r="134" spans="1:58" customFormat="1" x14ac:dyDescent="0.2">
      <c r="A134" s="98">
        <v>40</v>
      </c>
      <c r="B134" s="24" t="s">
        <v>71</v>
      </c>
      <c r="C134" s="24" t="s">
        <v>223</v>
      </c>
      <c r="D134" s="25">
        <v>4.5030000000000001</v>
      </c>
      <c r="E134" s="25">
        <v>3.4690000000000003</v>
      </c>
      <c r="F134" s="25">
        <v>3.9622000000000006</v>
      </c>
      <c r="G134" s="25">
        <v>3.5272000000000001</v>
      </c>
      <c r="H134" s="25">
        <v>4.5659999999999998</v>
      </c>
      <c r="I134" s="83">
        <v>3.2199999999999998</v>
      </c>
      <c r="J134" s="84">
        <v>3.5272000000000001</v>
      </c>
      <c r="K134" s="81">
        <v>1</v>
      </c>
      <c r="L134" s="103" t="str">
        <f t="shared" si="1"/>
        <v>Kupfer (Spurenelement)</v>
      </c>
      <c r="M134" s="95">
        <f t="shared" si="2"/>
        <v>3.8249428571428572</v>
      </c>
      <c r="N134" s="102" t="str">
        <f t="shared" si="3"/>
        <v>Milligramm (mg)</v>
      </c>
      <c r="O134" s="103" t="str">
        <f t="shared" si="4"/>
        <v>Kupfer (Spurenelement)</v>
      </c>
      <c r="P134" s="34">
        <f t="shared" si="5"/>
        <v>382.4942857142857</v>
      </c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</row>
    <row r="135" spans="1:58" customFormat="1" x14ac:dyDescent="0.2">
      <c r="A135" s="98">
        <v>41</v>
      </c>
      <c r="B135" s="24" t="s">
        <v>220</v>
      </c>
      <c r="C135" s="24" t="s">
        <v>224</v>
      </c>
      <c r="D135" s="25">
        <v>65.207999999999998</v>
      </c>
      <c r="E135" s="25">
        <v>70.804000000000002</v>
      </c>
      <c r="F135" s="25">
        <v>50.507199999999997</v>
      </c>
      <c r="G135" s="25">
        <v>58.007199999999997</v>
      </c>
      <c r="H135" s="25">
        <v>61.006</v>
      </c>
      <c r="I135" s="83">
        <v>78.10499999999999</v>
      </c>
      <c r="J135" s="84">
        <v>58.007199999999997</v>
      </c>
      <c r="K135" s="81">
        <v>40</v>
      </c>
      <c r="L135" s="103" t="str">
        <f t="shared" si="1"/>
        <v>Chrom (Spurenelement) (µg)</v>
      </c>
      <c r="M135" s="95">
        <f t="shared" si="2"/>
        <v>63.092085714285723</v>
      </c>
      <c r="N135" s="102" t="str">
        <f t="shared" si="3"/>
        <v>Mikrogramm (µg)</v>
      </c>
      <c r="O135" s="103" t="str">
        <f t="shared" si="4"/>
        <v>Chrom (Spurenelement) (µg)</v>
      </c>
      <c r="P135" s="34">
        <f t="shared" si="5"/>
        <v>157.73021428571431</v>
      </c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</row>
    <row r="136" spans="1:58" customFormat="1" x14ac:dyDescent="0.2">
      <c r="A136" s="98">
        <v>42</v>
      </c>
      <c r="B136" s="24" t="s">
        <v>221</v>
      </c>
      <c r="C136" s="24" t="s">
        <v>224</v>
      </c>
      <c r="D136" s="25">
        <v>224.00800000000001</v>
      </c>
      <c r="E136" s="25">
        <v>221.60399999999998</v>
      </c>
      <c r="F136" s="25">
        <v>173.50720000000001</v>
      </c>
      <c r="G136" s="25">
        <v>212.50720000000001</v>
      </c>
      <c r="H136" s="25">
        <v>205.006</v>
      </c>
      <c r="I136" s="83">
        <v>249.60499999999999</v>
      </c>
      <c r="J136" s="84">
        <v>212.50720000000001</v>
      </c>
      <c r="K136" s="81">
        <v>50</v>
      </c>
      <c r="L136" s="103" t="str">
        <f t="shared" si="1"/>
        <v>Molybdän (Spurenelement) (µg)</v>
      </c>
      <c r="M136" s="95">
        <f t="shared" si="2"/>
        <v>214.10637142857144</v>
      </c>
      <c r="N136" s="102" t="str">
        <f t="shared" si="3"/>
        <v>Mikrogramm (µg)</v>
      </c>
      <c r="O136" s="103" t="str">
        <f t="shared" si="4"/>
        <v>Molybdän (Spurenelement) (µg)</v>
      </c>
      <c r="P136" s="34">
        <f t="shared" si="5"/>
        <v>428.21274285714293</v>
      </c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</row>
    <row r="137" spans="1:58" customFormat="1" x14ac:dyDescent="0.2">
      <c r="A137" s="98">
        <v>43</v>
      </c>
      <c r="B137" s="24" t="s">
        <v>74</v>
      </c>
      <c r="C137" s="24" t="s">
        <v>223</v>
      </c>
      <c r="D137" s="25">
        <v>0.41000000000000003</v>
      </c>
      <c r="E137" s="25">
        <v>0.47300000000000003</v>
      </c>
      <c r="F137" s="25">
        <v>0.46920000000000001</v>
      </c>
      <c r="G137" s="25">
        <v>0.50019999999999998</v>
      </c>
      <c r="H137" s="25">
        <v>0.38000000000000006</v>
      </c>
      <c r="I137" s="25">
        <v>0.49700000000000005</v>
      </c>
      <c r="J137" s="84">
        <v>0.50019999999999998</v>
      </c>
      <c r="K137" s="81">
        <v>3.5</v>
      </c>
      <c r="L137" s="103" t="str">
        <f t="shared" si="1"/>
        <v>Fluorid (Spurenelement)</v>
      </c>
      <c r="M137" s="95">
        <f t="shared" si="2"/>
        <v>0.4613714285714286</v>
      </c>
      <c r="N137" s="102" t="str">
        <f t="shared" si="3"/>
        <v>Milligramm (mg)</v>
      </c>
      <c r="O137" s="103" t="str">
        <f t="shared" si="4"/>
        <v>Fluorid (Spurenelement)</v>
      </c>
      <c r="P137" s="34">
        <f t="shared" si="5"/>
        <v>13.182040816326532</v>
      </c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</row>
    <row r="138" spans="1:58" customFormat="1" x14ac:dyDescent="0.2">
      <c r="A138" s="98">
        <v>44</v>
      </c>
      <c r="B138" s="24" t="s">
        <v>75</v>
      </c>
      <c r="C138" s="24" t="s">
        <v>223</v>
      </c>
      <c r="D138" s="25">
        <v>987.85800000000006</v>
      </c>
      <c r="E138" s="25">
        <v>2448.8539999999998</v>
      </c>
      <c r="F138" s="25">
        <v>2413.5072</v>
      </c>
      <c r="G138" s="25">
        <v>1259.7572</v>
      </c>
      <c r="H138" s="25">
        <v>1882.5060000000001</v>
      </c>
      <c r="I138" s="25">
        <v>2405.2550000000001</v>
      </c>
      <c r="J138" s="84">
        <v>1259.7572</v>
      </c>
      <c r="K138" s="81">
        <v>2300</v>
      </c>
      <c r="L138" s="103" t="str">
        <f t="shared" si="1"/>
        <v>Chlorid (Mengenelement)</v>
      </c>
      <c r="M138" s="95">
        <f t="shared" si="2"/>
        <v>1808.2135142857139</v>
      </c>
      <c r="N138" s="102" t="str">
        <f t="shared" si="3"/>
        <v>Milligramm (mg)</v>
      </c>
      <c r="O138" s="103" t="str">
        <f t="shared" si="4"/>
        <v>Chlorid (Mengenelement)</v>
      </c>
      <c r="P138" s="34">
        <f t="shared" si="5"/>
        <v>78.617978881987554</v>
      </c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</row>
    <row r="139" spans="1:58" customFormat="1" x14ac:dyDescent="0.2">
      <c r="A139" s="98">
        <v>45</v>
      </c>
      <c r="B139" s="24" t="s">
        <v>76</v>
      </c>
      <c r="C139" s="24" t="s">
        <v>223</v>
      </c>
      <c r="D139" s="25">
        <v>1228.6580000000001</v>
      </c>
      <c r="E139" s="25">
        <v>1364.2539999999999</v>
      </c>
      <c r="F139" s="25">
        <v>1413.5072</v>
      </c>
      <c r="G139" s="25">
        <v>1116.5072</v>
      </c>
      <c r="H139" s="25">
        <v>1732.5060000000001</v>
      </c>
      <c r="I139" s="25">
        <v>1614.605</v>
      </c>
      <c r="J139" s="84">
        <v>1116.5072</v>
      </c>
      <c r="K139" s="81">
        <v>1500</v>
      </c>
      <c r="L139" s="103" t="str">
        <f t="shared" si="1"/>
        <v>Natrium (Mengenelement)</v>
      </c>
      <c r="M139" s="95">
        <f t="shared" si="2"/>
        <v>1369.5063714285716</v>
      </c>
      <c r="N139" s="102" t="str">
        <f t="shared" si="3"/>
        <v>Milligramm (mg)</v>
      </c>
      <c r="O139" s="103" t="str">
        <f t="shared" si="4"/>
        <v>Natrium (Mengenelement)</v>
      </c>
      <c r="P139" s="34">
        <f t="shared" si="5"/>
        <v>91.300424761904779</v>
      </c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</row>
    <row r="140" spans="1:58" customFormat="1" x14ac:dyDescent="0.2">
      <c r="A140" s="98">
        <v>46</v>
      </c>
      <c r="B140" s="24" t="s">
        <v>77</v>
      </c>
      <c r="C140" s="24" t="s">
        <v>223</v>
      </c>
      <c r="D140" s="25">
        <v>2683.0079999999998</v>
      </c>
      <c r="E140" s="25">
        <v>2570.0039999999999</v>
      </c>
      <c r="F140" s="25">
        <v>2661.0072</v>
      </c>
      <c r="G140" s="25">
        <v>2227.2572</v>
      </c>
      <c r="H140" s="25">
        <v>2680.0059999999999</v>
      </c>
      <c r="I140" s="25">
        <v>2213.2550000000001</v>
      </c>
      <c r="J140" s="84">
        <v>2227.2572</v>
      </c>
      <c r="K140" s="81">
        <v>700</v>
      </c>
      <c r="L140" s="103" t="str">
        <f t="shared" si="1"/>
        <v>Phosphor (Mengenelement)</v>
      </c>
      <c r="M140" s="95">
        <f t="shared" si="2"/>
        <v>2465.9706571428569</v>
      </c>
      <c r="N140" s="102" t="str">
        <f t="shared" si="3"/>
        <v>Milligramm (mg)</v>
      </c>
      <c r="O140" s="103" t="str">
        <f t="shared" si="4"/>
        <v>Phosphor (Mengenelement)</v>
      </c>
      <c r="P140" s="34">
        <f t="shared" si="5"/>
        <v>352.28152244897956</v>
      </c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</row>
    <row r="141" spans="1:58" customFormat="1" x14ac:dyDescent="0.2">
      <c r="A141" s="98">
        <v>47</v>
      </c>
      <c r="B141" s="24" t="s">
        <v>78</v>
      </c>
      <c r="C141" s="24" t="s">
        <v>223</v>
      </c>
      <c r="D141" s="25">
        <v>1270.008</v>
      </c>
      <c r="E141" s="25">
        <v>1419.0039999999999</v>
      </c>
      <c r="F141" s="25">
        <v>1402.5072</v>
      </c>
      <c r="G141" s="25">
        <v>1360.0072</v>
      </c>
      <c r="H141" s="25">
        <v>1337.5060000000001</v>
      </c>
      <c r="I141" s="25">
        <v>1499.0050000000001</v>
      </c>
      <c r="J141" s="84">
        <v>1360.0072</v>
      </c>
      <c r="K141" s="81">
        <v>0</v>
      </c>
      <c r="L141" s="103" t="str">
        <f t="shared" si="1"/>
        <v>Schwefel (Bestandteil von Proteinen)</v>
      </c>
      <c r="M141" s="95">
        <f t="shared" si="2"/>
        <v>1378.2920857142858</v>
      </c>
      <c r="N141" s="102" t="str">
        <f t="shared" si="3"/>
        <v>Milligramm (mg)</v>
      </c>
      <c r="O141" s="103" t="str">
        <f t="shared" si="4"/>
        <v>Schwefel (Bestandteil von Proteinen)</v>
      </c>
      <c r="P141" s="34" t="e">
        <f t="shared" si="5"/>
        <v>#DIV/0!</v>
      </c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</row>
    <row r="142" spans="1:58" customFormat="1" x14ac:dyDescent="0.2">
      <c r="A142" s="98">
        <v>48</v>
      </c>
      <c r="B142" s="24" t="s">
        <v>39</v>
      </c>
      <c r="C142" s="24" t="s">
        <v>222</v>
      </c>
      <c r="D142" s="25">
        <v>3.1999999999999997</v>
      </c>
      <c r="E142" s="25">
        <v>3.55</v>
      </c>
      <c r="F142" s="25">
        <v>3.6452</v>
      </c>
      <c r="G142" s="25">
        <v>2.9156999999999997</v>
      </c>
      <c r="H142" s="25">
        <v>4.4200000000000008</v>
      </c>
      <c r="I142" s="25">
        <v>4.1635</v>
      </c>
      <c r="J142" s="84">
        <v>2.9156999999999997</v>
      </c>
      <c r="K142" s="81">
        <v>3.75</v>
      </c>
      <c r="L142" s="103" t="str">
        <f t="shared" si="1"/>
        <v>Salz</v>
      </c>
      <c r="M142" s="95">
        <f t="shared" si="2"/>
        <v>3.5442999999999998</v>
      </c>
      <c r="N142" s="102" t="str">
        <f t="shared" si="3"/>
        <v>Gramm (g)</v>
      </c>
      <c r="O142" s="103" t="str">
        <f t="shared" si="4"/>
        <v>Salz</v>
      </c>
      <c r="P142" s="34">
        <f t="shared" si="5"/>
        <v>94.514666666666656</v>
      </c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</row>
    <row r="143" spans="1:58" customFormat="1" x14ac:dyDescent="0.2">
      <c r="A143" s="98">
        <v>49</v>
      </c>
      <c r="B143" s="24" t="s">
        <v>217</v>
      </c>
      <c r="C143" s="24" t="s">
        <v>222</v>
      </c>
      <c r="D143" s="25"/>
      <c r="E143" s="25"/>
      <c r="F143" s="25"/>
      <c r="G143" s="25"/>
      <c r="H143" s="25"/>
      <c r="I143" s="25"/>
      <c r="J143" s="84"/>
      <c r="K143" s="81">
        <v>337.5</v>
      </c>
      <c r="L143" s="103" t="str">
        <f t="shared" si="1"/>
        <v>Kohlenhydrate</v>
      </c>
      <c r="M143" s="95">
        <f t="shared" si="2"/>
        <v>0</v>
      </c>
      <c r="N143" s="102" t="str">
        <f t="shared" si="3"/>
        <v>Gramm (g)</v>
      </c>
      <c r="O143" s="103" t="str">
        <f t="shared" si="4"/>
        <v>Kohlenhydrate</v>
      </c>
      <c r="P143" s="34">
        <f t="shared" si="5"/>
        <v>0</v>
      </c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</row>
    <row r="144" spans="1:58" customFormat="1" x14ac:dyDescent="0.2">
      <c r="A144" s="98">
        <v>50</v>
      </c>
      <c r="B144" s="24" t="s">
        <v>342</v>
      </c>
      <c r="C144" s="24" t="s">
        <v>343</v>
      </c>
      <c r="D144" s="25"/>
      <c r="E144" s="25"/>
      <c r="F144" s="25"/>
      <c r="G144" s="25"/>
      <c r="H144" s="25"/>
      <c r="I144" s="25"/>
      <c r="J144" s="84"/>
      <c r="K144" s="81"/>
      <c r="L144" s="103" t="str">
        <f t="shared" si="1"/>
        <v>new</v>
      </c>
      <c r="M144" s="95">
        <f t="shared" si="2"/>
        <v>0</v>
      </c>
      <c r="N144" s="102" t="str">
        <f t="shared" si="3"/>
        <v>none</v>
      </c>
      <c r="O144" s="103" t="str">
        <f t="shared" si="4"/>
        <v>new</v>
      </c>
      <c r="P144" s="34" t="e">
        <f t="shared" si="5"/>
        <v>#DIV/0!</v>
      </c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</row>
    <row r="145" spans="1:58" customFormat="1" x14ac:dyDescent="0.2">
      <c r="A145" s="98">
        <v>51</v>
      </c>
      <c r="B145" s="24" t="s">
        <v>342</v>
      </c>
      <c r="C145" s="24" t="s">
        <v>343</v>
      </c>
      <c r="D145" s="25"/>
      <c r="E145" s="25"/>
      <c r="F145" s="25"/>
      <c r="G145" s="25"/>
      <c r="H145" s="25"/>
      <c r="I145" s="25"/>
      <c r="J145" s="84"/>
      <c r="K145" s="81"/>
      <c r="L145" s="103" t="str">
        <f t="shared" si="1"/>
        <v>new</v>
      </c>
      <c r="M145" s="95">
        <f t="shared" si="2"/>
        <v>0</v>
      </c>
      <c r="N145" s="102" t="str">
        <f t="shared" si="3"/>
        <v>none</v>
      </c>
      <c r="O145" s="103" t="str">
        <f t="shared" si="4"/>
        <v>new</v>
      </c>
      <c r="P145" s="34" t="e">
        <f t="shared" si="5"/>
        <v>#DIV/0!</v>
      </c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</row>
    <row r="146" spans="1:58" customFormat="1" x14ac:dyDescent="0.2">
      <c r="A146" s="98">
        <v>52</v>
      </c>
      <c r="B146" s="24" t="s">
        <v>342</v>
      </c>
      <c r="C146" s="24" t="s">
        <v>343</v>
      </c>
      <c r="D146" s="25"/>
      <c r="E146" s="25"/>
      <c r="F146" s="25"/>
      <c r="G146" s="25"/>
      <c r="H146" s="25"/>
      <c r="I146" s="25"/>
      <c r="J146" s="84"/>
      <c r="K146" s="81"/>
      <c r="L146" s="103" t="str">
        <f t="shared" si="1"/>
        <v>new</v>
      </c>
      <c r="M146" s="95">
        <f t="shared" si="2"/>
        <v>0</v>
      </c>
      <c r="N146" s="102" t="str">
        <f t="shared" si="3"/>
        <v>none</v>
      </c>
      <c r="O146" s="103" t="str">
        <f t="shared" si="4"/>
        <v>new</v>
      </c>
      <c r="P146" s="34" t="e">
        <f t="shared" si="5"/>
        <v>#DIV/0!</v>
      </c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</row>
    <row r="147" spans="1:58" customFormat="1" x14ac:dyDescent="0.2">
      <c r="A147" s="98">
        <v>53</v>
      </c>
      <c r="B147" s="24" t="s">
        <v>342</v>
      </c>
      <c r="C147" s="24" t="s">
        <v>343</v>
      </c>
      <c r="D147" s="25"/>
      <c r="E147" s="25"/>
      <c r="F147" s="25"/>
      <c r="G147" s="25"/>
      <c r="H147" s="25"/>
      <c r="I147" s="25"/>
      <c r="J147" s="84"/>
      <c r="K147" s="81"/>
      <c r="L147" s="103" t="str">
        <f t="shared" si="1"/>
        <v>new</v>
      </c>
      <c r="M147" s="95">
        <f t="shared" si="2"/>
        <v>0</v>
      </c>
      <c r="N147" s="102" t="str">
        <f t="shared" si="3"/>
        <v>none</v>
      </c>
      <c r="O147" s="103" t="str">
        <f t="shared" si="4"/>
        <v>new</v>
      </c>
      <c r="P147" s="34" t="e">
        <f t="shared" si="5"/>
        <v>#DIV/0!</v>
      </c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</row>
    <row r="148" spans="1:58" customFormat="1" x14ac:dyDescent="0.2">
      <c r="A148" s="98">
        <v>54</v>
      </c>
      <c r="B148" s="24" t="s">
        <v>342</v>
      </c>
      <c r="C148" s="24" t="s">
        <v>343</v>
      </c>
      <c r="D148" s="25"/>
      <c r="E148" s="25"/>
      <c r="F148" s="25"/>
      <c r="G148" s="25"/>
      <c r="H148" s="25"/>
      <c r="I148" s="25"/>
      <c r="J148" s="84"/>
      <c r="K148" s="81"/>
      <c r="L148" s="103" t="str">
        <f t="shared" si="1"/>
        <v>new</v>
      </c>
      <c r="M148" s="95">
        <f t="shared" si="2"/>
        <v>0</v>
      </c>
      <c r="N148" s="102" t="str">
        <f t="shared" si="3"/>
        <v>none</v>
      </c>
      <c r="O148" s="103" t="str">
        <f t="shared" si="4"/>
        <v>new</v>
      </c>
      <c r="P148" s="34" t="e">
        <f t="shared" si="5"/>
        <v>#DIV/0!</v>
      </c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</row>
    <row r="149" spans="1:58" customFormat="1" x14ac:dyDescent="0.2">
      <c r="A149" s="98">
        <v>55</v>
      </c>
      <c r="B149" s="24" t="s">
        <v>342</v>
      </c>
      <c r="C149" s="24" t="s">
        <v>343</v>
      </c>
      <c r="D149" s="25"/>
      <c r="E149" s="25"/>
      <c r="F149" s="25"/>
      <c r="G149" s="25"/>
      <c r="H149" s="25"/>
      <c r="I149" s="25"/>
      <c r="J149" s="84"/>
      <c r="K149" s="81"/>
      <c r="L149" s="103" t="str">
        <f t="shared" si="1"/>
        <v>new</v>
      </c>
      <c r="M149" s="95">
        <f t="shared" si="2"/>
        <v>0</v>
      </c>
      <c r="N149" s="102" t="str">
        <f t="shared" si="3"/>
        <v>none</v>
      </c>
      <c r="O149" s="103" t="str">
        <f t="shared" si="4"/>
        <v>new</v>
      </c>
      <c r="P149" s="34" t="e">
        <f t="shared" si="5"/>
        <v>#DIV/0!</v>
      </c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</row>
    <row r="150" spans="1:58" customFormat="1" x14ac:dyDescent="0.2">
      <c r="A150" s="98">
        <v>56</v>
      </c>
      <c r="B150" s="24" t="s">
        <v>342</v>
      </c>
      <c r="C150" s="24" t="s">
        <v>343</v>
      </c>
      <c r="D150" s="25"/>
      <c r="E150" s="25"/>
      <c r="F150" s="25"/>
      <c r="G150" s="25"/>
      <c r="H150" s="25"/>
      <c r="I150" s="25"/>
      <c r="J150" s="84"/>
      <c r="K150" s="81"/>
      <c r="L150" s="103" t="str">
        <f t="shared" si="1"/>
        <v>new</v>
      </c>
      <c r="M150" s="95">
        <f t="shared" si="2"/>
        <v>0</v>
      </c>
      <c r="N150" s="102" t="str">
        <f t="shared" si="3"/>
        <v>none</v>
      </c>
      <c r="O150" s="103" t="str">
        <f t="shared" si="4"/>
        <v>new</v>
      </c>
      <c r="P150" s="34" t="e">
        <f t="shared" si="5"/>
        <v>#DIV/0!</v>
      </c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</row>
    <row r="151" spans="1:58" customFormat="1" x14ac:dyDescent="0.2">
      <c r="A151" s="98">
        <v>57</v>
      </c>
      <c r="B151" s="24" t="s">
        <v>342</v>
      </c>
      <c r="C151" s="24" t="s">
        <v>343</v>
      </c>
      <c r="D151" s="25"/>
      <c r="E151" s="25"/>
      <c r="F151" s="25"/>
      <c r="G151" s="25"/>
      <c r="H151" s="25"/>
      <c r="I151" s="25"/>
      <c r="J151" s="84"/>
      <c r="K151" s="81"/>
      <c r="L151" s="103" t="str">
        <f t="shared" si="1"/>
        <v>new</v>
      </c>
      <c r="M151" s="95">
        <f t="shared" si="2"/>
        <v>0</v>
      </c>
      <c r="N151" s="102" t="str">
        <f t="shared" si="3"/>
        <v>none</v>
      </c>
      <c r="O151" s="103" t="str">
        <f t="shared" si="4"/>
        <v>new</v>
      </c>
      <c r="P151" s="34" t="e">
        <f t="shared" si="5"/>
        <v>#DIV/0!</v>
      </c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</row>
    <row r="152" spans="1:58" customFormat="1" x14ac:dyDescent="0.2">
      <c r="A152" s="98">
        <v>58</v>
      </c>
      <c r="B152" s="24" t="s">
        <v>342</v>
      </c>
      <c r="C152" s="24" t="s">
        <v>343</v>
      </c>
      <c r="D152" s="25"/>
      <c r="E152" s="25"/>
      <c r="F152" s="25"/>
      <c r="G152" s="25"/>
      <c r="H152" s="25"/>
      <c r="I152" s="25"/>
      <c r="J152" s="84"/>
      <c r="K152" s="81"/>
      <c r="L152" s="103" t="str">
        <f t="shared" si="1"/>
        <v>new</v>
      </c>
      <c r="M152" s="95">
        <f t="shared" si="2"/>
        <v>0</v>
      </c>
      <c r="N152" s="102" t="str">
        <f t="shared" si="3"/>
        <v>none</v>
      </c>
      <c r="O152" s="103" t="str">
        <f t="shared" si="4"/>
        <v>new</v>
      </c>
      <c r="P152" s="34" t="e">
        <f t="shared" si="5"/>
        <v>#DIV/0!</v>
      </c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</row>
    <row r="153" spans="1:58" customFormat="1" x14ac:dyDescent="0.2">
      <c r="A153" s="98">
        <v>59</v>
      </c>
      <c r="B153" s="24" t="s">
        <v>342</v>
      </c>
      <c r="C153" s="24" t="s">
        <v>343</v>
      </c>
      <c r="D153" s="25"/>
      <c r="E153" s="25"/>
      <c r="F153" s="25"/>
      <c r="G153" s="25"/>
      <c r="H153" s="25"/>
      <c r="I153" s="25"/>
      <c r="J153" s="84"/>
      <c r="K153" s="81"/>
      <c r="L153" s="103" t="str">
        <f t="shared" si="1"/>
        <v>new</v>
      </c>
      <c r="M153" s="95">
        <f t="shared" si="2"/>
        <v>0</v>
      </c>
      <c r="N153" s="102" t="str">
        <f t="shared" si="3"/>
        <v>none</v>
      </c>
      <c r="O153" s="103" t="str">
        <f t="shared" si="4"/>
        <v>new</v>
      </c>
      <c r="P153" s="34" t="e">
        <f t="shared" si="5"/>
        <v>#DIV/0!</v>
      </c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</row>
    <row r="154" spans="1:58" customFormat="1" x14ac:dyDescent="0.2">
      <c r="A154" s="98">
        <v>60</v>
      </c>
      <c r="B154" s="24" t="s">
        <v>342</v>
      </c>
      <c r="C154" s="24" t="s">
        <v>343</v>
      </c>
      <c r="D154" s="25"/>
      <c r="E154" s="25"/>
      <c r="F154" s="25"/>
      <c r="G154" s="25"/>
      <c r="H154" s="25"/>
      <c r="I154" s="25"/>
      <c r="J154" s="84"/>
      <c r="K154" s="81"/>
      <c r="L154" s="103" t="str">
        <f t="shared" si="1"/>
        <v>new</v>
      </c>
      <c r="M154" s="95">
        <f t="shared" si="2"/>
        <v>0</v>
      </c>
      <c r="N154" s="102" t="str">
        <f t="shared" si="3"/>
        <v>none</v>
      </c>
      <c r="O154" s="103" t="str">
        <f t="shared" si="4"/>
        <v>new</v>
      </c>
      <c r="P154" s="34" t="e">
        <f t="shared" si="5"/>
        <v>#DIV/0!</v>
      </c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</row>
    <row r="155" spans="1:58" customFormat="1" x14ac:dyDescent="0.2">
      <c r="A155" s="98">
        <v>61</v>
      </c>
      <c r="B155" s="24" t="s">
        <v>342</v>
      </c>
      <c r="C155" s="24" t="s">
        <v>343</v>
      </c>
      <c r="D155" s="25"/>
      <c r="E155" s="25"/>
      <c r="F155" s="25"/>
      <c r="G155" s="25"/>
      <c r="H155" s="25"/>
      <c r="I155" s="25"/>
      <c r="J155" s="84"/>
      <c r="K155" s="81"/>
      <c r="L155" s="103" t="str">
        <f t="shared" si="1"/>
        <v>new</v>
      </c>
      <c r="M155" s="95">
        <f t="shared" si="2"/>
        <v>0</v>
      </c>
      <c r="N155" s="102" t="str">
        <f t="shared" si="3"/>
        <v>none</v>
      </c>
      <c r="O155" s="103" t="str">
        <f t="shared" si="4"/>
        <v>new</v>
      </c>
      <c r="P155" s="34" t="e">
        <f t="shared" si="5"/>
        <v>#DIV/0!</v>
      </c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</row>
    <row r="156" spans="1:58" customFormat="1" x14ac:dyDescent="0.2">
      <c r="A156" s="98">
        <v>62</v>
      </c>
      <c r="B156" s="24" t="s">
        <v>342</v>
      </c>
      <c r="C156" s="24" t="s">
        <v>343</v>
      </c>
      <c r="D156" s="25"/>
      <c r="E156" s="25"/>
      <c r="F156" s="25"/>
      <c r="G156" s="25"/>
      <c r="H156" s="25"/>
      <c r="I156" s="25"/>
      <c r="J156" s="84"/>
      <c r="K156" s="81"/>
      <c r="L156" s="103" t="str">
        <f t="shared" si="1"/>
        <v>new</v>
      </c>
      <c r="M156" s="95">
        <f t="shared" si="2"/>
        <v>0</v>
      </c>
      <c r="N156" s="102" t="str">
        <f t="shared" si="3"/>
        <v>none</v>
      </c>
      <c r="O156" s="103" t="str">
        <f t="shared" si="4"/>
        <v>new</v>
      </c>
      <c r="P156" s="34" t="e">
        <f t="shared" si="5"/>
        <v>#DIV/0!</v>
      </c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</row>
    <row r="157" spans="1:58" customFormat="1" x14ac:dyDescent="0.2">
      <c r="A157" s="98">
        <v>63</v>
      </c>
      <c r="B157" s="24" t="s">
        <v>342</v>
      </c>
      <c r="C157" s="24" t="s">
        <v>343</v>
      </c>
      <c r="D157" s="25"/>
      <c r="E157" s="25"/>
      <c r="F157" s="25"/>
      <c r="G157" s="25"/>
      <c r="H157" s="25"/>
      <c r="I157" s="25"/>
      <c r="J157" s="84"/>
      <c r="K157" s="81"/>
      <c r="L157" s="103" t="str">
        <f t="shared" si="1"/>
        <v>new</v>
      </c>
      <c r="M157" s="95">
        <f t="shared" si="2"/>
        <v>0</v>
      </c>
      <c r="N157" s="102" t="str">
        <f t="shared" si="3"/>
        <v>none</v>
      </c>
      <c r="O157" s="103" t="str">
        <f t="shared" si="4"/>
        <v>new</v>
      </c>
      <c r="P157" s="34" t="e">
        <f t="shared" si="5"/>
        <v>#DIV/0!</v>
      </c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</row>
    <row r="158" spans="1:58" customFormat="1" x14ac:dyDescent="0.2">
      <c r="A158" s="98">
        <v>64</v>
      </c>
      <c r="B158" s="24"/>
      <c r="C158" s="24"/>
      <c r="D158" s="25"/>
      <c r="E158" s="25"/>
      <c r="F158" s="25"/>
      <c r="G158" s="25"/>
      <c r="H158" s="25"/>
      <c r="I158" s="25"/>
      <c r="J158" s="84"/>
      <c r="K158" s="81"/>
      <c r="L158" s="103">
        <f t="shared" si="1"/>
        <v>0</v>
      </c>
      <c r="M158" s="95">
        <f t="shared" si="2"/>
        <v>0</v>
      </c>
      <c r="N158" s="102">
        <f t="shared" si="3"/>
        <v>0</v>
      </c>
      <c r="O158" s="103">
        <f t="shared" si="4"/>
        <v>0</v>
      </c>
      <c r="P158" s="34" t="e">
        <f t="shared" si="5"/>
        <v>#DIV/0!</v>
      </c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</row>
    <row r="159" spans="1:58" customFormat="1" x14ac:dyDescent="0.2">
      <c r="A159" s="98">
        <v>65</v>
      </c>
      <c r="B159" s="24"/>
      <c r="C159" s="24"/>
      <c r="D159" s="25"/>
      <c r="E159" s="25"/>
      <c r="F159" s="25"/>
      <c r="G159" s="25"/>
      <c r="H159" s="25"/>
      <c r="I159" s="25"/>
      <c r="J159" s="84"/>
      <c r="K159" s="81"/>
      <c r="L159" s="103">
        <f t="shared" si="1"/>
        <v>0</v>
      </c>
      <c r="M159" s="95">
        <f t="shared" si="2"/>
        <v>0</v>
      </c>
      <c r="N159" s="102">
        <f t="shared" si="3"/>
        <v>0</v>
      </c>
      <c r="O159" s="103">
        <f t="shared" si="4"/>
        <v>0</v>
      </c>
      <c r="P159" s="34" t="e">
        <f t="shared" si="5"/>
        <v>#DIV/0!</v>
      </c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</row>
    <row r="160" spans="1:58" customFormat="1" x14ac:dyDescent="0.2">
      <c r="A160" s="98">
        <v>66</v>
      </c>
      <c r="B160" s="24"/>
      <c r="C160" s="24"/>
      <c r="D160" s="25"/>
      <c r="E160" s="25"/>
      <c r="F160" s="25"/>
      <c r="G160" s="25"/>
      <c r="H160" s="25"/>
      <c r="I160" s="25"/>
      <c r="J160" s="84"/>
      <c r="K160" s="81"/>
      <c r="L160" s="103">
        <f t="shared" ref="L160:L178" si="6">B160</f>
        <v>0</v>
      </c>
      <c r="M160" s="95">
        <f t="shared" ref="M160:M178" si="7">SUM(D160:J160)/7</f>
        <v>0</v>
      </c>
      <c r="N160" s="102">
        <f t="shared" ref="N160:N178" si="8">C160</f>
        <v>0</v>
      </c>
      <c r="O160" s="103">
        <f t="shared" ref="O160:O178" si="9">B160</f>
        <v>0</v>
      </c>
      <c r="P160" s="34" t="e">
        <f t="shared" ref="P160:P178" si="10">(M160/K160)*100</f>
        <v>#DIV/0!</v>
      </c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</row>
    <row r="161" spans="1:58" customFormat="1" x14ac:dyDescent="0.2">
      <c r="A161" s="98">
        <v>67</v>
      </c>
      <c r="B161" s="24"/>
      <c r="C161" s="24"/>
      <c r="D161" s="25"/>
      <c r="E161" s="25"/>
      <c r="F161" s="25"/>
      <c r="G161" s="25"/>
      <c r="H161" s="25"/>
      <c r="I161" s="25"/>
      <c r="J161" s="84"/>
      <c r="K161" s="81"/>
      <c r="L161" s="103">
        <f t="shared" si="6"/>
        <v>0</v>
      </c>
      <c r="M161" s="95">
        <f t="shared" si="7"/>
        <v>0</v>
      </c>
      <c r="N161" s="102">
        <f t="shared" si="8"/>
        <v>0</v>
      </c>
      <c r="O161" s="103">
        <f t="shared" si="9"/>
        <v>0</v>
      </c>
      <c r="P161" s="34" t="e">
        <f t="shared" si="10"/>
        <v>#DIV/0!</v>
      </c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</row>
    <row r="162" spans="1:58" customFormat="1" x14ac:dyDescent="0.2">
      <c r="A162" s="98">
        <v>68</v>
      </c>
      <c r="B162" s="24"/>
      <c r="C162" s="24"/>
      <c r="D162" s="25"/>
      <c r="E162" s="25"/>
      <c r="F162" s="25"/>
      <c r="G162" s="25"/>
      <c r="H162" s="25"/>
      <c r="I162" s="25"/>
      <c r="J162" s="84"/>
      <c r="K162" s="81"/>
      <c r="L162" s="103">
        <f t="shared" si="6"/>
        <v>0</v>
      </c>
      <c r="M162" s="95">
        <f t="shared" si="7"/>
        <v>0</v>
      </c>
      <c r="N162" s="102">
        <f t="shared" si="8"/>
        <v>0</v>
      </c>
      <c r="O162" s="103">
        <f t="shared" si="9"/>
        <v>0</v>
      </c>
      <c r="P162" s="34" t="e">
        <f t="shared" si="10"/>
        <v>#DIV/0!</v>
      </c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</row>
    <row r="163" spans="1:58" customFormat="1" x14ac:dyDescent="0.2">
      <c r="A163" s="98">
        <v>69</v>
      </c>
      <c r="B163" s="24"/>
      <c r="C163" s="24"/>
      <c r="D163" s="25"/>
      <c r="E163" s="25"/>
      <c r="F163" s="25"/>
      <c r="G163" s="25"/>
      <c r="H163" s="25"/>
      <c r="I163" s="25"/>
      <c r="J163" s="84"/>
      <c r="K163" s="81"/>
      <c r="L163" s="103">
        <f t="shared" si="6"/>
        <v>0</v>
      </c>
      <c r="M163" s="95">
        <f t="shared" si="7"/>
        <v>0</v>
      </c>
      <c r="N163" s="102">
        <f t="shared" si="8"/>
        <v>0</v>
      </c>
      <c r="O163" s="103">
        <f t="shared" si="9"/>
        <v>0</v>
      </c>
      <c r="P163" s="34" t="e">
        <f t="shared" si="10"/>
        <v>#DIV/0!</v>
      </c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</row>
    <row r="164" spans="1:58" customFormat="1" x14ac:dyDescent="0.2">
      <c r="A164" s="98">
        <v>70</v>
      </c>
      <c r="B164" s="24"/>
      <c r="C164" s="24"/>
      <c r="D164" s="25"/>
      <c r="E164" s="25"/>
      <c r="F164" s="25"/>
      <c r="G164" s="25"/>
      <c r="H164" s="25"/>
      <c r="I164" s="25"/>
      <c r="J164" s="84"/>
      <c r="K164" s="81"/>
      <c r="L164" s="103">
        <f t="shared" si="6"/>
        <v>0</v>
      </c>
      <c r="M164" s="95">
        <f t="shared" si="7"/>
        <v>0</v>
      </c>
      <c r="N164" s="102">
        <f t="shared" si="8"/>
        <v>0</v>
      </c>
      <c r="O164" s="103">
        <f t="shared" si="9"/>
        <v>0</v>
      </c>
      <c r="P164" s="34" t="e">
        <f t="shared" si="10"/>
        <v>#DIV/0!</v>
      </c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</row>
    <row r="165" spans="1:58" customFormat="1" x14ac:dyDescent="0.2">
      <c r="A165" s="98">
        <v>71</v>
      </c>
      <c r="B165" s="24"/>
      <c r="C165" s="24"/>
      <c r="D165" s="25"/>
      <c r="E165" s="25"/>
      <c r="F165" s="25"/>
      <c r="G165" s="25"/>
      <c r="H165" s="25"/>
      <c r="I165" s="25"/>
      <c r="J165" s="84"/>
      <c r="K165" s="81"/>
      <c r="L165" s="103">
        <f t="shared" si="6"/>
        <v>0</v>
      </c>
      <c r="M165" s="95">
        <f t="shared" si="7"/>
        <v>0</v>
      </c>
      <c r="N165" s="102">
        <f t="shared" si="8"/>
        <v>0</v>
      </c>
      <c r="O165" s="103">
        <f t="shared" si="9"/>
        <v>0</v>
      </c>
      <c r="P165" s="34" t="e">
        <f t="shared" si="10"/>
        <v>#DIV/0!</v>
      </c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</row>
    <row r="166" spans="1:58" customFormat="1" x14ac:dyDescent="0.2">
      <c r="A166" s="98">
        <v>72</v>
      </c>
      <c r="B166" s="24"/>
      <c r="C166" s="24"/>
      <c r="D166" s="25"/>
      <c r="E166" s="25"/>
      <c r="F166" s="25"/>
      <c r="G166" s="25"/>
      <c r="H166" s="25"/>
      <c r="I166" s="25"/>
      <c r="J166" s="84"/>
      <c r="K166" s="81"/>
      <c r="L166" s="103">
        <f t="shared" si="6"/>
        <v>0</v>
      </c>
      <c r="M166" s="95">
        <f t="shared" si="7"/>
        <v>0</v>
      </c>
      <c r="N166" s="102">
        <f t="shared" si="8"/>
        <v>0</v>
      </c>
      <c r="O166" s="103">
        <f t="shared" si="9"/>
        <v>0</v>
      </c>
      <c r="P166" s="34" t="e">
        <f t="shared" si="10"/>
        <v>#DIV/0!</v>
      </c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</row>
    <row r="167" spans="1:58" customFormat="1" x14ac:dyDescent="0.2">
      <c r="A167" s="98">
        <v>73</v>
      </c>
      <c r="B167" s="24"/>
      <c r="C167" s="24"/>
      <c r="D167" s="25"/>
      <c r="E167" s="25"/>
      <c r="F167" s="25"/>
      <c r="G167" s="25"/>
      <c r="H167" s="25"/>
      <c r="I167" s="25"/>
      <c r="J167" s="84"/>
      <c r="K167" s="81"/>
      <c r="L167" s="103">
        <f t="shared" si="6"/>
        <v>0</v>
      </c>
      <c r="M167" s="95">
        <f t="shared" si="7"/>
        <v>0</v>
      </c>
      <c r="N167" s="102">
        <f t="shared" si="8"/>
        <v>0</v>
      </c>
      <c r="O167" s="103">
        <f t="shared" si="9"/>
        <v>0</v>
      </c>
      <c r="P167" s="34" t="e">
        <f t="shared" si="10"/>
        <v>#DIV/0!</v>
      </c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</row>
    <row r="168" spans="1:58" customFormat="1" x14ac:dyDescent="0.2">
      <c r="A168" s="98">
        <v>74</v>
      </c>
      <c r="B168" s="24"/>
      <c r="C168" s="24"/>
      <c r="D168" s="25"/>
      <c r="E168" s="25"/>
      <c r="F168" s="25"/>
      <c r="G168" s="25"/>
      <c r="H168" s="25"/>
      <c r="I168" s="25"/>
      <c r="J168" s="84"/>
      <c r="K168" s="81"/>
      <c r="L168" s="103">
        <f t="shared" si="6"/>
        <v>0</v>
      </c>
      <c r="M168" s="95">
        <f t="shared" si="7"/>
        <v>0</v>
      </c>
      <c r="N168" s="102">
        <f t="shared" si="8"/>
        <v>0</v>
      </c>
      <c r="O168" s="103">
        <f t="shared" si="9"/>
        <v>0</v>
      </c>
      <c r="P168" s="34" t="e">
        <f t="shared" si="10"/>
        <v>#DIV/0!</v>
      </c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</row>
    <row r="169" spans="1:58" customFormat="1" x14ac:dyDescent="0.2">
      <c r="A169" s="98">
        <v>75</v>
      </c>
      <c r="B169" s="24"/>
      <c r="C169" s="24"/>
      <c r="D169" s="25"/>
      <c r="E169" s="25"/>
      <c r="F169" s="25"/>
      <c r="G169" s="25"/>
      <c r="H169" s="25"/>
      <c r="I169" s="25"/>
      <c r="J169" s="84"/>
      <c r="K169" s="81"/>
      <c r="L169" s="103">
        <f t="shared" si="6"/>
        <v>0</v>
      </c>
      <c r="M169" s="95">
        <f t="shared" si="7"/>
        <v>0</v>
      </c>
      <c r="N169" s="102">
        <f t="shared" si="8"/>
        <v>0</v>
      </c>
      <c r="O169" s="103">
        <f t="shared" si="9"/>
        <v>0</v>
      </c>
      <c r="P169" s="34" t="e">
        <f t="shared" si="10"/>
        <v>#DIV/0!</v>
      </c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</row>
    <row r="170" spans="1:58" customFormat="1" x14ac:dyDescent="0.2">
      <c r="A170" s="98">
        <v>76</v>
      </c>
      <c r="B170" s="24"/>
      <c r="C170" s="24"/>
      <c r="D170" s="25"/>
      <c r="E170" s="25"/>
      <c r="F170" s="25"/>
      <c r="G170" s="25"/>
      <c r="H170" s="25"/>
      <c r="I170" s="25"/>
      <c r="J170" s="84"/>
      <c r="K170" s="81"/>
      <c r="L170" s="103">
        <f t="shared" si="6"/>
        <v>0</v>
      </c>
      <c r="M170" s="95">
        <f t="shared" si="7"/>
        <v>0</v>
      </c>
      <c r="N170" s="102">
        <f t="shared" si="8"/>
        <v>0</v>
      </c>
      <c r="O170" s="103">
        <f t="shared" si="9"/>
        <v>0</v>
      </c>
      <c r="P170" s="34" t="e">
        <f t="shared" si="10"/>
        <v>#DIV/0!</v>
      </c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</row>
    <row r="171" spans="1:58" customFormat="1" x14ac:dyDescent="0.2">
      <c r="A171" s="98">
        <v>77</v>
      </c>
      <c r="B171" s="24"/>
      <c r="C171" s="24"/>
      <c r="D171" s="25"/>
      <c r="E171" s="25"/>
      <c r="F171" s="25"/>
      <c r="G171" s="25"/>
      <c r="H171" s="25"/>
      <c r="I171" s="25"/>
      <c r="J171" s="84"/>
      <c r="K171" s="81"/>
      <c r="L171" s="103">
        <f t="shared" si="6"/>
        <v>0</v>
      </c>
      <c r="M171" s="95">
        <f t="shared" si="7"/>
        <v>0</v>
      </c>
      <c r="N171" s="102">
        <f t="shared" si="8"/>
        <v>0</v>
      </c>
      <c r="O171" s="103">
        <f t="shared" si="9"/>
        <v>0</v>
      </c>
      <c r="P171" s="34" t="e">
        <f t="shared" si="10"/>
        <v>#DIV/0!</v>
      </c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</row>
    <row r="172" spans="1:58" customFormat="1" x14ac:dyDescent="0.2">
      <c r="A172" s="98">
        <v>78</v>
      </c>
      <c r="B172" s="24"/>
      <c r="C172" s="24"/>
      <c r="D172" s="25"/>
      <c r="E172" s="25"/>
      <c r="F172" s="25"/>
      <c r="G172" s="25"/>
      <c r="H172" s="25"/>
      <c r="I172" s="25"/>
      <c r="J172" s="84"/>
      <c r="K172" s="81"/>
      <c r="L172" s="103">
        <f t="shared" si="6"/>
        <v>0</v>
      </c>
      <c r="M172" s="95">
        <f t="shared" si="7"/>
        <v>0</v>
      </c>
      <c r="N172" s="102">
        <f t="shared" si="8"/>
        <v>0</v>
      </c>
      <c r="O172" s="103">
        <f t="shared" si="9"/>
        <v>0</v>
      </c>
      <c r="P172" s="34" t="e">
        <f t="shared" si="10"/>
        <v>#DIV/0!</v>
      </c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</row>
    <row r="173" spans="1:58" customFormat="1" x14ac:dyDescent="0.2">
      <c r="A173" s="98">
        <v>79</v>
      </c>
      <c r="B173" s="24"/>
      <c r="C173" s="24"/>
      <c r="D173" s="25"/>
      <c r="E173" s="25"/>
      <c r="F173" s="25"/>
      <c r="G173" s="25"/>
      <c r="H173" s="25"/>
      <c r="I173" s="25"/>
      <c r="J173" s="84"/>
      <c r="K173" s="81"/>
      <c r="L173" s="103">
        <f t="shared" si="6"/>
        <v>0</v>
      </c>
      <c r="M173" s="95">
        <f t="shared" si="7"/>
        <v>0</v>
      </c>
      <c r="N173" s="102">
        <f t="shared" si="8"/>
        <v>0</v>
      </c>
      <c r="O173" s="103">
        <f t="shared" si="9"/>
        <v>0</v>
      </c>
      <c r="P173" s="34" t="e">
        <f t="shared" si="10"/>
        <v>#DIV/0!</v>
      </c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</row>
    <row r="174" spans="1:58" customFormat="1" x14ac:dyDescent="0.2">
      <c r="A174" s="98">
        <v>80</v>
      </c>
      <c r="B174" s="24"/>
      <c r="C174" s="24"/>
      <c r="D174" s="25"/>
      <c r="E174" s="25"/>
      <c r="F174" s="25"/>
      <c r="G174" s="25"/>
      <c r="H174" s="25"/>
      <c r="I174" s="25"/>
      <c r="J174" s="84"/>
      <c r="K174" s="81"/>
      <c r="L174" s="103">
        <f t="shared" si="6"/>
        <v>0</v>
      </c>
      <c r="M174" s="95">
        <f t="shared" si="7"/>
        <v>0</v>
      </c>
      <c r="N174" s="102">
        <f t="shared" si="8"/>
        <v>0</v>
      </c>
      <c r="O174" s="103">
        <f t="shared" si="9"/>
        <v>0</v>
      </c>
      <c r="P174" s="34" t="e">
        <f t="shared" si="10"/>
        <v>#DIV/0!</v>
      </c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</row>
    <row r="175" spans="1:58" customFormat="1" x14ac:dyDescent="0.2">
      <c r="A175" s="98">
        <v>81</v>
      </c>
      <c r="B175" s="24"/>
      <c r="C175" s="24"/>
      <c r="D175" s="25"/>
      <c r="E175" s="25"/>
      <c r="F175" s="25"/>
      <c r="G175" s="25"/>
      <c r="H175" s="25"/>
      <c r="I175" s="25"/>
      <c r="J175" s="84"/>
      <c r="K175" s="81"/>
      <c r="L175" s="103">
        <f t="shared" si="6"/>
        <v>0</v>
      </c>
      <c r="M175" s="95">
        <f t="shared" si="7"/>
        <v>0</v>
      </c>
      <c r="N175" s="102">
        <f t="shared" si="8"/>
        <v>0</v>
      </c>
      <c r="O175" s="103">
        <f t="shared" si="9"/>
        <v>0</v>
      </c>
      <c r="P175" s="34" t="e">
        <f t="shared" si="10"/>
        <v>#DIV/0!</v>
      </c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</row>
    <row r="176" spans="1:58" customFormat="1" x14ac:dyDescent="0.2">
      <c r="A176" s="98">
        <v>82</v>
      </c>
      <c r="B176" s="24"/>
      <c r="C176" s="24"/>
      <c r="D176" s="25"/>
      <c r="E176" s="25"/>
      <c r="F176" s="25"/>
      <c r="G176" s="25"/>
      <c r="H176" s="25"/>
      <c r="I176" s="25"/>
      <c r="J176" s="84"/>
      <c r="K176" s="81"/>
      <c r="L176" s="103">
        <f t="shared" si="6"/>
        <v>0</v>
      </c>
      <c r="M176" s="95">
        <f t="shared" si="7"/>
        <v>0</v>
      </c>
      <c r="N176" s="102">
        <f t="shared" si="8"/>
        <v>0</v>
      </c>
      <c r="O176" s="103">
        <f t="shared" si="9"/>
        <v>0</v>
      </c>
      <c r="P176" s="34" t="e">
        <f t="shared" si="10"/>
        <v>#DIV/0!</v>
      </c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</row>
    <row r="177" spans="1:58" customFormat="1" x14ac:dyDescent="0.2">
      <c r="A177" s="98">
        <v>83</v>
      </c>
      <c r="B177" s="24"/>
      <c r="C177" s="24"/>
      <c r="D177" s="25"/>
      <c r="E177" s="25"/>
      <c r="F177" s="25"/>
      <c r="G177" s="25"/>
      <c r="H177" s="25"/>
      <c r="I177" s="25"/>
      <c r="J177" s="84"/>
      <c r="K177" s="81"/>
      <c r="L177" s="103">
        <f t="shared" si="6"/>
        <v>0</v>
      </c>
      <c r="M177" s="95">
        <f t="shared" si="7"/>
        <v>0</v>
      </c>
      <c r="N177" s="102">
        <f t="shared" si="8"/>
        <v>0</v>
      </c>
      <c r="O177" s="103">
        <f t="shared" si="9"/>
        <v>0</v>
      </c>
      <c r="P177" s="34" t="e">
        <f t="shared" si="10"/>
        <v>#DIV/0!</v>
      </c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</row>
    <row r="178" spans="1:58" customFormat="1" x14ac:dyDescent="0.2">
      <c r="A178" s="98">
        <v>84</v>
      </c>
      <c r="B178" s="24"/>
      <c r="C178" s="24"/>
      <c r="D178" s="25"/>
      <c r="E178" s="25"/>
      <c r="F178" s="25"/>
      <c r="G178" s="25"/>
      <c r="H178" s="25"/>
      <c r="I178" s="25"/>
      <c r="J178" s="84"/>
      <c r="K178" s="81"/>
      <c r="L178" s="103">
        <f t="shared" si="6"/>
        <v>0</v>
      </c>
      <c r="M178" s="95">
        <f t="shared" si="7"/>
        <v>0</v>
      </c>
      <c r="N178" s="102">
        <f t="shared" si="8"/>
        <v>0</v>
      </c>
      <c r="O178" s="103">
        <f t="shared" si="9"/>
        <v>0</v>
      </c>
      <c r="P178" s="34" t="e">
        <f t="shared" si="10"/>
        <v>#DIV/0!</v>
      </c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</row>
    <row r="179" spans="1:58" customFormat="1" hidden="1" x14ac:dyDescent="0.2">
      <c r="A179" s="98"/>
      <c r="B179" s="17"/>
      <c r="C179" s="17"/>
      <c r="D179" s="17"/>
      <c r="E179" s="17"/>
      <c r="F179" s="17"/>
      <c r="G179" s="17"/>
      <c r="H179" s="17"/>
      <c r="I179" s="17"/>
      <c r="J179" s="17"/>
      <c r="L179" s="98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</row>
    <row r="180" spans="1:58" customFormat="1" ht="20.25" x14ac:dyDescent="0.3">
      <c r="A180" s="98"/>
      <c r="B180" s="99"/>
      <c r="C180" s="99"/>
      <c r="D180" s="99"/>
      <c r="E180" s="99"/>
      <c r="F180" s="99"/>
      <c r="G180" s="99"/>
      <c r="H180" s="99"/>
      <c r="I180" s="99"/>
      <c r="J180" s="99"/>
      <c r="K180" s="98"/>
      <c r="L180" s="98"/>
      <c r="M180" s="98"/>
      <c r="N180" s="98"/>
      <c r="O180" s="98"/>
      <c r="P180" s="98"/>
      <c r="Q180" s="39"/>
      <c r="R180" s="39"/>
      <c r="S180" s="39"/>
      <c r="T180" s="39"/>
      <c r="U180" s="114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</row>
    <row r="181" spans="1:58" customFormat="1" ht="20.25" hidden="1" x14ac:dyDescent="0.3">
      <c r="A181" s="98"/>
      <c r="B181" s="99"/>
      <c r="C181" s="99"/>
      <c r="D181" s="99"/>
      <c r="E181" s="99"/>
      <c r="F181" s="99"/>
      <c r="G181" s="99"/>
      <c r="H181" s="99"/>
      <c r="I181" s="99"/>
      <c r="J181" s="99"/>
      <c r="K181" s="98"/>
      <c r="L181" s="98"/>
      <c r="M181" s="98"/>
      <c r="N181" s="98"/>
      <c r="O181" s="98"/>
      <c r="P181" s="98"/>
      <c r="Q181" s="39"/>
      <c r="R181" s="39"/>
      <c r="S181" s="39"/>
      <c r="T181" s="39"/>
      <c r="U181" s="114" t="s">
        <v>164</v>
      </c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</row>
    <row r="182" spans="1:58" customFormat="1" hidden="1" x14ac:dyDescent="0.2">
      <c r="A182" s="98"/>
      <c r="B182" s="99"/>
      <c r="C182" s="99"/>
      <c r="D182" s="99"/>
      <c r="E182" s="99"/>
      <c r="F182" s="99"/>
      <c r="G182" s="99"/>
      <c r="H182" s="99"/>
      <c r="I182" s="99"/>
      <c r="J182" s="99"/>
      <c r="K182" s="98"/>
      <c r="L182" s="98"/>
      <c r="M182" s="98"/>
      <c r="N182" s="98"/>
      <c r="O182" s="98"/>
      <c r="P182" s="98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</row>
    <row r="183" spans="1:58" customFormat="1" hidden="1" x14ac:dyDescent="0.2">
      <c r="A183" s="98"/>
      <c r="B183" s="99"/>
      <c r="C183" s="99"/>
      <c r="D183" s="99"/>
      <c r="E183" s="99"/>
      <c r="F183" s="99"/>
      <c r="G183" s="99"/>
      <c r="H183" s="99"/>
      <c r="I183" s="99"/>
      <c r="J183" s="99"/>
      <c r="K183" s="98"/>
      <c r="L183" s="98"/>
      <c r="M183" s="98"/>
      <c r="N183" s="98"/>
      <c r="O183" s="98"/>
      <c r="P183" s="98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</row>
    <row r="184" spans="1:58" customFormat="1" hidden="1" x14ac:dyDescent="0.2">
      <c r="A184" s="98"/>
      <c r="B184" s="99"/>
      <c r="C184" s="99"/>
      <c r="D184" s="99"/>
      <c r="E184" s="99"/>
      <c r="F184" s="99"/>
      <c r="G184" s="99"/>
      <c r="H184" s="99"/>
      <c r="I184" s="99"/>
      <c r="J184" s="99"/>
      <c r="K184" s="98"/>
      <c r="L184" s="98"/>
      <c r="M184" s="98"/>
      <c r="N184" s="98"/>
      <c r="O184" s="98"/>
      <c r="P184" s="98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</row>
    <row r="185" spans="1:58" customFormat="1" hidden="1" x14ac:dyDescent="0.2">
      <c r="A185" s="98"/>
      <c r="B185" s="99"/>
      <c r="C185" s="99"/>
      <c r="D185" s="99"/>
      <c r="E185" s="99"/>
      <c r="F185" s="99"/>
      <c r="G185" s="99"/>
      <c r="H185" s="99"/>
      <c r="I185" s="99"/>
      <c r="J185" s="99"/>
      <c r="K185" s="98"/>
      <c r="L185" s="98"/>
      <c r="M185" s="98"/>
      <c r="N185" s="98"/>
      <c r="O185" s="98"/>
      <c r="P185" s="98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</row>
    <row r="186" spans="1:58" customFormat="1" hidden="1" x14ac:dyDescent="0.2">
      <c r="A186" s="98"/>
      <c r="B186" s="99"/>
      <c r="C186" s="99"/>
      <c r="D186" s="99"/>
      <c r="E186" s="99"/>
      <c r="F186" s="99"/>
      <c r="G186" s="99"/>
      <c r="H186" s="99"/>
      <c r="I186" s="99"/>
      <c r="J186" s="99"/>
      <c r="K186" s="98"/>
      <c r="L186" s="98"/>
      <c r="M186" s="98"/>
      <c r="N186" s="98"/>
      <c r="O186" s="98"/>
      <c r="P186" s="98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</row>
    <row r="187" spans="1:58" customFormat="1" hidden="1" x14ac:dyDescent="0.2">
      <c r="A187" s="98"/>
      <c r="B187" s="99"/>
      <c r="C187" s="99"/>
      <c r="D187" s="99"/>
      <c r="E187" s="99"/>
      <c r="F187" s="99"/>
      <c r="G187" s="99"/>
      <c r="H187" s="99"/>
      <c r="I187" s="99"/>
      <c r="J187" s="99"/>
      <c r="K187" s="98"/>
      <c r="L187" s="98"/>
      <c r="M187" s="98"/>
      <c r="N187" s="98"/>
      <c r="O187" s="98"/>
      <c r="P187" s="98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</row>
    <row r="188" spans="1:58" customFormat="1" hidden="1" x14ac:dyDescent="0.2">
      <c r="A188" s="98"/>
      <c r="B188" s="99"/>
      <c r="C188" s="99"/>
      <c r="D188" s="99"/>
      <c r="E188" s="99"/>
      <c r="F188" s="99"/>
      <c r="G188" s="99"/>
      <c r="H188" s="99"/>
      <c r="I188" s="99"/>
      <c r="J188" s="99"/>
      <c r="K188" s="98"/>
      <c r="L188" s="98"/>
      <c r="M188" s="98"/>
      <c r="N188" s="98"/>
      <c r="O188" s="98"/>
      <c r="P188" s="98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</row>
    <row r="189" spans="1:58" customFormat="1" hidden="1" x14ac:dyDescent="0.2">
      <c r="A189" s="98"/>
      <c r="B189" s="99"/>
      <c r="C189" s="99"/>
      <c r="D189" s="99"/>
      <c r="E189" s="99"/>
      <c r="F189" s="99"/>
      <c r="G189" s="99"/>
      <c r="H189" s="99"/>
      <c r="I189" s="99"/>
      <c r="J189" s="99"/>
      <c r="K189" s="98"/>
      <c r="L189" s="98"/>
      <c r="M189" s="98"/>
      <c r="N189" s="98"/>
      <c r="O189" s="98"/>
      <c r="P189" s="98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</row>
    <row r="190" spans="1:58" customFormat="1" hidden="1" x14ac:dyDescent="0.2">
      <c r="A190" s="98"/>
      <c r="B190" s="99"/>
      <c r="C190" s="99"/>
      <c r="D190" s="99"/>
      <c r="E190" s="99"/>
      <c r="F190" s="99"/>
      <c r="G190" s="99"/>
      <c r="H190" s="99"/>
      <c r="I190" s="99"/>
      <c r="J190" s="99"/>
      <c r="K190" s="98"/>
      <c r="L190" s="98"/>
      <c r="M190" s="98"/>
      <c r="N190" s="98"/>
      <c r="O190" s="98"/>
      <c r="P190" s="98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</row>
    <row r="191" spans="1:58" customFormat="1" hidden="1" x14ac:dyDescent="0.2">
      <c r="A191" s="98"/>
      <c r="B191" s="99"/>
      <c r="C191" s="99"/>
      <c r="D191" s="99"/>
      <c r="E191" s="99"/>
      <c r="F191" s="99"/>
      <c r="G191" s="99"/>
      <c r="H191" s="99"/>
      <c r="I191" s="99"/>
      <c r="J191" s="99"/>
      <c r="K191" s="98"/>
      <c r="L191" s="98"/>
      <c r="M191" s="98"/>
      <c r="N191" s="98"/>
      <c r="O191" s="98"/>
      <c r="P191" s="98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</row>
    <row r="192" spans="1:58" customFormat="1" hidden="1" x14ac:dyDescent="0.2">
      <c r="A192" s="98"/>
      <c r="B192" s="99"/>
      <c r="C192" s="99"/>
      <c r="D192" s="99"/>
      <c r="E192" s="99"/>
      <c r="F192" s="99"/>
      <c r="G192" s="99"/>
      <c r="H192" s="99"/>
      <c r="I192" s="99"/>
      <c r="J192" s="99"/>
      <c r="K192" s="98"/>
      <c r="L192" s="98"/>
      <c r="M192" s="98"/>
      <c r="N192" s="98"/>
      <c r="O192" s="98"/>
      <c r="P192" s="98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</row>
    <row r="193" spans="1:58" customFormat="1" hidden="1" x14ac:dyDescent="0.2">
      <c r="A193" s="98"/>
      <c r="B193" s="99"/>
      <c r="C193" s="99"/>
      <c r="D193" s="99"/>
      <c r="E193" s="99"/>
      <c r="F193" s="99"/>
      <c r="G193" s="99"/>
      <c r="H193" s="99"/>
      <c r="I193" s="99"/>
      <c r="J193" s="99"/>
      <c r="K193" s="98"/>
      <c r="L193" s="98"/>
      <c r="M193" s="98"/>
      <c r="N193" s="98"/>
      <c r="O193" s="98"/>
      <c r="P193" s="98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</row>
    <row r="194" spans="1:58" customFormat="1" hidden="1" x14ac:dyDescent="0.2">
      <c r="A194" s="98"/>
      <c r="B194" s="99"/>
      <c r="C194" s="99"/>
      <c r="D194" s="99"/>
      <c r="E194" s="99"/>
      <c r="F194" s="99"/>
      <c r="G194" s="99"/>
      <c r="H194" s="99"/>
      <c r="I194" s="99"/>
      <c r="J194" s="99"/>
      <c r="K194" s="98"/>
      <c r="L194" s="98"/>
      <c r="M194" s="98"/>
      <c r="N194" s="98"/>
      <c r="O194" s="98"/>
      <c r="P194" s="98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</row>
    <row r="195" spans="1:58" customFormat="1" hidden="1" x14ac:dyDescent="0.2">
      <c r="A195" s="98"/>
      <c r="B195" s="99"/>
      <c r="C195" s="99"/>
      <c r="D195" s="99"/>
      <c r="E195" s="99"/>
      <c r="F195" s="99"/>
      <c r="G195" s="99"/>
      <c r="H195" s="99"/>
      <c r="I195" s="99"/>
      <c r="J195" s="99"/>
      <c r="K195" s="98"/>
      <c r="L195" s="98"/>
      <c r="M195" s="98"/>
      <c r="N195" s="98"/>
      <c r="O195" s="98"/>
      <c r="P195" s="98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</row>
    <row r="196" spans="1:58" customFormat="1" hidden="1" x14ac:dyDescent="0.2">
      <c r="A196" s="98"/>
      <c r="B196" s="99"/>
      <c r="C196" s="99"/>
      <c r="D196" s="99"/>
      <c r="E196" s="99"/>
      <c r="F196" s="99"/>
      <c r="G196" s="99"/>
      <c r="H196" s="99"/>
      <c r="I196" s="99"/>
      <c r="J196" s="99"/>
      <c r="K196" s="98"/>
      <c r="L196" s="98"/>
      <c r="M196" s="98"/>
      <c r="N196" s="98"/>
      <c r="O196" s="98"/>
      <c r="P196" s="98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</row>
    <row r="197" spans="1:58" customFormat="1" hidden="1" x14ac:dyDescent="0.2">
      <c r="A197" s="98"/>
      <c r="B197" s="99"/>
      <c r="C197" s="99"/>
      <c r="D197" s="99"/>
      <c r="E197" s="99"/>
      <c r="F197" s="99"/>
      <c r="G197" s="99"/>
      <c r="H197" s="99"/>
      <c r="I197" s="99"/>
      <c r="J197" s="99"/>
      <c r="K197" s="98"/>
      <c r="L197" s="98"/>
      <c r="M197" s="98"/>
      <c r="N197" s="98"/>
      <c r="O197" s="98"/>
      <c r="P197" s="98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</row>
    <row r="198" spans="1:58" customFormat="1" hidden="1" x14ac:dyDescent="0.2">
      <c r="A198" s="98"/>
      <c r="B198" s="99"/>
      <c r="C198" s="99"/>
      <c r="D198" s="99"/>
      <c r="E198" s="99"/>
      <c r="F198" s="99"/>
      <c r="G198" s="99"/>
      <c r="H198" s="99"/>
      <c r="I198" s="99"/>
      <c r="J198" s="99"/>
      <c r="K198" s="98"/>
      <c r="L198" s="98"/>
      <c r="M198" s="98"/>
      <c r="N198" s="98"/>
      <c r="O198" s="98"/>
      <c r="P198" s="98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</row>
    <row r="199" spans="1:58" customFormat="1" hidden="1" x14ac:dyDescent="0.2">
      <c r="A199" s="98"/>
      <c r="B199" s="99"/>
      <c r="C199" s="99"/>
      <c r="D199" s="99"/>
      <c r="E199" s="99"/>
      <c r="F199" s="99"/>
      <c r="G199" s="99"/>
      <c r="H199" s="99"/>
      <c r="I199" s="99"/>
      <c r="J199" s="99"/>
      <c r="K199" s="98"/>
      <c r="L199" s="98"/>
      <c r="M199" s="98"/>
      <c r="N199" s="98"/>
      <c r="O199" s="98"/>
      <c r="P199" s="98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</row>
    <row r="200" spans="1:58" customFormat="1" hidden="1" x14ac:dyDescent="0.2">
      <c r="A200" s="98"/>
      <c r="B200" s="99"/>
      <c r="C200" s="99"/>
      <c r="D200" s="99"/>
      <c r="E200" s="99"/>
      <c r="F200" s="99"/>
      <c r="G200" s="99"/>
      <c r="H200" s="99"/>
      <c r="I200" s="99"/>
      <c r="J200" s="99"/>
      <c r="K200" s="98"/>
      <c r="L200" s="98"/>
      <c r="M200" s="98"/>
      <c r="N200" s="98"/>
      <c r="O200" s="98"/>
      <c r="P200" s="98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</row>
    <row r="201" spans="1:58" customFormat="1" hidden="1" x14ac:dyDescent="0.2">
      <c r="A201" s="98"/>
      <c r="B201" s="99"/>
      <c r="C201" s="99"/>
      <c r="D201" s="99"/>
      <c r="E201" s="99"/>
      <c r="F201" s="99"/>
      <c r="G201" s="99"/>
      <c r="H201" s="99"/>
      <c r="I201" s="99"/>
      <c r="J201" s="99"/>
      <c r="K201" s="98"/>
      <c r="L201" s="98"/>
      <c r="M201" s="98"/>
      <c r="N201" s="98"/>
      <c r="O201" s="98"/>
      <c r="P201" s="98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</row>
    <row r="202" spans="1:58" customFormat="1" hidden="1" x14ac:dyDescent="0.2">
      <c r="A202" s="98"/>
      <c r="B202" s="99"/>
      <c r="C202" s="99"/>
      <c r="D202" s="99"/>
      <c r="E202" s="99"/>
      <c r="F202" s="99"/>
      <c r="G202" s="99"/>
      <c r="H202" s="99"/>
      <c r="I202" s="99"/>
      <c r="J202" s="99"/>
      <c r="K202" s="98"/>
      <c r="L202" s="98"/>
      <c r="M202" s="98"/>
      <c r="N202" s="98"/>
      <c r="O202" s="98"/>
      <c r="P202" s="98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39"/>
      <c r="BF202" s="39"/>
    </row>
    <row r="203" spans="1:58" customFormat="1" hidden="1" x14ac:dyDescent="0.2">
      <c r="A203" s="98"/>
      <c r="B203" s="99"/>
      <c r="C203" s="99"/>
      <c r="D203" s="99"/>
      <c r="E203" s="99"/>
      <c r="F203" s="99"/>
      <c r="G203" s="99"/>
      <c r="H203" s="99"/>
      <c r="I203" s="99"/>
      <c r="J203" s="99"/>
      <c r="K203" s="98"/>
      <c r="L203" s="98"/>
      <c r="M203" s="98"/>
      <c r="N203" s="98"/>
      <c r="O203" s="98"/>
      <c r="P203" s="98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</row>
    <row r="204" spans="1:58" customFormat="1" hidden="1" x14ac:dyDescent="0.2">
      <c r="A204" s="98"/>
      <c r="B204" s="99"/>
      <c r="C204" s="99"/>
      <c r="D204" s="99"/>
      <c r="E204" s="99"/>
      <c r="F204" s="99"/>
      <c r="G204" s="99"/>
      <c r="H204" s="99"/>
      <c r="I204" s="99"/>
      <c r="J204" s="99"/>
      <c r="K204" s="98"/>
      <c r="L204" s="98"/>
      <c r="M204" s="98"/>
      <c r="N204" s="98"/>
      <c r="O204" s="98"/>
      <c r="P204" s="98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</row>
    <row r="205" spans="1:58" customFormat="1" hidden="1" x14ac:dyDescent="0.2">
      <c r="A205" s="98"/>
      <c r="B205" s="99"/>
      <c r="C205" s="99"/>
      <c r="D205" s="99"/>
      <c r="E205" s="99"/>
      <c r="F205" s="99"/>
      <c r="G205" s="99"/>
      <c r="H205" s="99"/>
      <c r="I205" s="99"/>
      <c r="J205" s="99"/>
      <c r="K205" s="98"/>
      <c r="L205" s="98"/>
      <c r="M205" s="98"/>
      <c r="N205" s="98"/>
      <c r="O205" s="98"/>
      <c r="P205" s="98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</row>
    <row r="206" spans="1:58" customFormat="1" hidden="1" x14ac:dyDescent="0.2">
      <c r="A206" s="98"/>
      <c r="B206" s="99"/>
      <c r="C206" s="99"/>
      <c r="D206" s="99"/>
      <c r="E206" s="99"/>
      <c r="F206" s="99"/>
      <c r="G206" s="99"/>
      <c r="H206" s="99"/>
      <c r="I206" s="99"/>
      <c r="J206" s="99"/>
      <c r="K206" s="98"/>
      <c r="L206" s="98"/>
      <c r="M206" s="98"/>
      <c r="N206" s="98"/>
      <c r="O206" s="98"/>
      <c r="P206" s="98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39"/>
      <c r="BF206" s="39"/>
    </row>
    <row r="207" spans="1:58" customFormat="1" hidden="1" x14ac:dyDescent="0.2">
      <c r="A207" s="98"/>
      <c r="B207" s="99"/>
      <c r="C207" s="99"/>
      <c r="D207" s="99"/>
      <c r="E207" s="99"/>
      <c r="F207" s="99"/>
      <c r="G207" s="99"/>
      <c r="H207" s="99"/>
      <c r="I207" s="99"/>
      <c r="J207" s="99"/>
      <c r="K207" s="98"/>
      <c r="L207" s="98"/>
      <c r="M207" s="98"/>
      <c r="N207" s="98"/>
      <c r="O207" s="98"/>
      <c r="P207" s="98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39"/>
      <c r="BF207" s="39"/>
    </row>
    <row r="208" spans="1:58" customFormat="1" hidden="1" x14ac:dyDescent="0.2">
      <c r="A208" s="98"/>
      <c r="B208" s="99"/>
      <c r="C208" s="99"/>
      <c r="D208" s="99"/>
      <c r="E208" s="99"/>
      <c r="F208" s="99"/>
      <c r="G208" s="99"/>
      <c r="H208" s="99"/>
      <c r="I208" s="99"/>
      <c r="J208" s="99"/>
      <c r="K208" s="98"/>
      <c r="L208" s="98"/>
      <c r="M208" s="98"/>
      <c r="N208" s="98"/>
      <c r="O208" s="98"/>
      <c r="P208" s="98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39"/>
      <c r="BF208" s="39"/>
    </row>
    <row r="209" spans="1:58" customFormat="1" hidden="1" x14ac:dyDescent="0.2">
      <c r="A209" s="98"/>
      <c r="B209" s="99"/>
      <c r="C209" s="99"/>
      <c r="D209" s="99"/>
      <c r="E209" s="99"/>
      <c r="F209" s="99"/>
      <c r="G209" s="99"/>
      <c r="H209" s="99"/>
      <c r="I209" s="99"/>
      <c r="J209" s="99"/>
      <c r="K209" s="98"/>
      <c r="L209" s="98"/>
      <c r="M209" s="98"/>
      <c r="N209" s="98"/>
      <c r="O209" s="98"/>
      <c r="P209" s="98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</row>
    <row r="210" spans="1:58" customFormat="1" hidden="1" x14ac:dyDescent="0.2">
      <c r="A210" s="98"/>
      <c r="B210" s="99"/>
      <c r="C210" s="99"/>
      <c r="D210" s="99"/>
      <c r="E210" s="99"/>
      <c r="F210" s="99"/>
      <c r="G210" s="99"/>
      <c r="H210" s="99"/>
      <c r="I210" s="99"/>
      <c r="J210" s="99"/>
      <c r="K210" s="98"/>
      <c r="L210" s="98"/>
      <c r="M210" s="98"/>
      <c r="N210" s="98"/>
      <c r="O210" s="98"/>
      <c r="P210" s="98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</row>
    <row r="211" spans="1:58" customFormat="1" hidden="1" x14ac:dyDescent="0.2">
      <c r="A211" s="98"/>
      <c r="B211" s="99"/>
      <c r="C211" s="99"/>
      <c r="D211" s="99"/>
      <c r="E211" s="99"/>
      <c r="F211" s="99"/>
      <c r="G211" s="99"/>
      <c r="H211" s="99"/>
      <c r="I211" s="99"/>
      <c r="J211" s="99"/>
      <c r="K211" s="98"/>
      <c r="L211" s="98"/>
      <c r="M211" s="98"/>
      <c r="N211" s="98"/>
      <c r="O211" s="98"/>
      <c r="P211" s="98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</row>
    <row r="212" spans="1:58" customFormat="1" hidden="1" x14ac:dyDescent="0.2">
      <c r="A212" s="98"/>
      <c r="B212" s="99"/>
      <c r="C212" s="99"/>
      <c r="D212" s="99"/>
      <c r="E212" s="99"/>
      <c r="F212" s="99"/>
      <c r="G212" s="99"/>
      <c r="H212" s="99"/>
      <c r="I212" s="99"/>
      <c r="J212" s="99"/>
      <c r="K212" s="98"/>
      <c r="L212" s="98"/>
      <c r="M212" s="98"/>
      <c r="N212" s="98"/>
      <c r="O212" s="98"/>
      <c r="P212" s="98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</row>
    <row r="213" spans="1:58" customFormat="1" hidden="1" x14ac:dyDescent="0.2">
      <c r="A213" s="98"/>
      <c r="B213" s="99"/>
      <c r="C213" s="99"/>
      <c r="D213" s="99"/>
      <c r="E213" s="99"/>
      <c r="F213" s="99"/>
      <c r="G213" s="99"/>
      <c r="H213" s="99"/>
      <c r="I213" s="99"/>
      <c r="J213" s="99"/>
      <c r="K213" s="98"/>
      <c r="L213" s="98"/>
      <c r="M213" s="98"/>
      <c r="N213" s="98"/>
      <c r="O213" s="98"/>
      <c r="P213" s="98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</row>
    <row r="214" spans="1:58" customFormat="1" hidden="1" x14ac:dyDescent="0.2">
      <c r="A214" s="98"/>
      <c r="B214" s="99"/>
      <c r="C214" s="99"/>
      <c r="D214" s="99"/>
      <c r="E214" s="99"/>
      <c r="F214" s="99"/>
      <c r="G214" s="99"/>
      <c r="H214" s="99"/>
      <c r="I214" s="99"/>
      <c r="J214" s="99"/>
      <c r="K214" s="98"/>
      <c r="L214" s="98"/>
      <c r="M214" s="98"/>
      <c r="N214" s="98"/>
      <c r="O214" s="98"/>
      <c r="P214" s="98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</row>
    <row r="215" spans="1:58" customFormat="1" hidden="1" x14ac:dyDescent="0.2">
      <c r="A215" s="98"/>
      <c r="B215" s="99"/>
      <c r="C215" s="99"/>
      <c r="D215" s="99"/>
      <c r="E215" s="99"/>
      <c r="F215" s="99"/>
      <c r="G215" s="99"/>
      <c r="H215" s="99"/>
      <c r="I215" s="99"/>
      <c r="J215" s="99"/>
      <c r="K215" s="98"/>
      <c r="L215" s="98"/>
      <c r="M215" s="98"/>
      <c r="N215" s="98"/>
      <c r="O215" s="98"/>
      <c r="P215" s="98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</row>
    <row r="216" spans="1:58" customFormat="1" hidden="1" x14ac:dyDescent="0.2">
      <c r="A216" s="98"/>
      <c r="B216" s="99"/>
      <c r="C216" s="99"/>
      <c r="D216" s="99"/>
      <c r="E216" s="99"/>
      <c r="F216" s="99"/>
      <c r="G216" s="99"/>
      <c r="H216" s="99"/>
      <c r="I216" s="99"/>
      <c r="J216" s="99"/>
      <c r="K216" s="98"/>
      <c r="L216" s="98"/>
      <c r="M216" s="98"/>
      <c r="N216" s="98"/>
      <c r="O216" s="98"/>
      <c r="P216" s="98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</row>
    <row r="217" spans="1:58" customFormat="1" hidden="1" x14ac:dyDescent="0.2">
      <c r="A217" s="98"/>
      <c r="B217" s="99"/>
      <c r="C217" s="99"/>
      <c r="D217" s="99"/>
      <c r="E217" s="99"/>
      <c r="F217" s="99"/>
      <c r="G217" s="99"/>
      <c r="H217" s="99"/>
      <c r="I217" s="99"/>
      <c r="J217" s="99"/>
      <c r="K217" s="98"/>
      <c r="L217" s="98"/>
      <c r="M217" s="98"/>
      <c r="N217" s="98"/>
      <c r="O217" s="98"/>
      <c r="P217" s="98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</row>
    <row r="218" spans="1:58" customFormat="1" hidden="1" x14ac:dyDescent="0.2">
      <c r="A218" s="98"/>
      <c r="B218" s="99"/>
      <c r="C218" s="99"/>
      <c r="D218" s="99"/>
      <c r="E218" s="99"/>
      <c r="F218" s="99"/>
      <c r="G218" s="99"/>
      <c r="H218" s="99"/>
      <c r="I218" s="99"/>
      <c r="J218" s="99"/>
      <c r="K218" s="98"/>
      <c r="L218" s="98"/>
      <c r="M218" s="98"/>
      <c r="N218" s="98"/>
      <c r="O218" s="98"/>
      <c r="P218" s="98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</row>
    <row r="219" spans="1:58" customFormat="1" hidden="1" x14ac:dyDescent="0.2">
      <c r="A219" s="98"/>
      <c r="B219" s="99"/>
      <c r="C219" s="99"/>
      <c r="D219" s="99"/>
      <c r="E219" s="99"/>
      <c r="F219" s="99"/>
      <c r="G219" s="99"/>
      <c r="H219" s="99"/>
      <c r="I219" s="99"/>
      <c r="J219" s="99"/>
      <c r="K219" s="98"/>
      <c r="L219" s="98"/>
      <c r="M219" s="98"/>
      <c r="N219" s="98"/>
      <c r="O219" s="98"/>
      <c r="P219" s="98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</row>
    <row r="220" spans="1:58" customFormat="1" hidden="1" x14ac:dyDescent="0.2">
      <c r="A220" s="98"/>
      <c r="B220" s="99"/>
      <c r="C220" s="99"/>
      <c r="D220" s="99"/>
      <c r="E220" s="99"/>
      <c r="F220" s="99"/>
      <c r="G220" s="99"/>
      <c r="H220" s="99"/>
      <c r="I220" s="99"/>
      <c r="J220" s="99"/>
      <c r="K220" s="98"/>
      <c r="L220" s="98"/>
      <c r="M220" s="98"/>
      <c r="N220" s="98"/>
      <c r="O220" s="98"/>
      <c r="P220" s="98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</row>
    <row r="221" spans="1:58" customFormat="1" hidden="1" x14ac:dyDescent="0.2">
      <c r="A221" s="98"/>
      <c r="B221" s="99"/>
      <c r="C221" s="99"/>
      <c r="D221" s="99"/>
      <c r="E221" s="99"/>
      <c r="F221" s="99"/>
      <c r="G221" s="99"/>
      <c r="H221" s="99"/>
      <c r="I221" s="99"/>
      <c r="J221" s="99"/>
      <c r="K221" s="98"/>
      <c r="L221" s="98"/>
      <c r="M221" s="98"/>
      <c r="N221" s="98"/>
      <c r="O221" s="98"/>
      <c r="P221" s="98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</row>
    <row r="222" spans="1:58" customFormat="1" hidden="1" x14ac:dyDescent="0.2">
      <c r="A222" s="98"/>
      <c r="B222" s="99"/>
      <c r="C222" s="99"/>
      <c r="D222" s="99"/>
      <c r="E222" s="99"/>
      <c r="F222" s="99"/>
      <c r="G222" s="99"/>
      <c r="H222" s="99"/>
      <c r="I222" s="99"/>
      <c r="J222" s="99"/>
      <c r="K222" s="98"/>
      <c r="L222" s="98"/>
      <c r="M222" s="98"/>
      <c r="N222" s="98"/>
      <c r="O222" s="98"/>
      <c r="P222" s="98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</row>
    <row r="223" spans="1:58" customFormat="1" hidden="1" x14ac:dyDescent="0.2">
      <c r="A223" s="98"/>
      <c r="B223" s="99"/>
      <c r="C223" s="99"/>
      <c r="D223" s="99"/>
      <c r="E223" s="99"/>
      <c r="F223" s="99"/>
      <c r="G223" s="99"/>
      <c r="H223" s="99"/>
      <c r="I223" s="99"/>
      <c r="J223" s="99"/>
      <c r="K223" s="98"/>
      <c r="L223" s="98"/>
      <c r="M223" s="98"/>
      <c r="N223" s="98"/>
      <c r="O223" s="98"/>
      <c r="P223" s="98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</row>
    <row r="224" spans="1:58" customFormat="1" hidden="1" x14ac:dyDescent="0.2">
      <c r="A224" s="98"/>
      <c r="B224" s="99"/>
      <c r="C224" s="99"/>
      <c r="D224" s="99"/>
      <c r="E224" s="99"/>
      <c r="F224" s="99"/>
      <c r="G224" s="99"/>
      <c r="H224" s="99"/>
      <c r="I224" s="99"/>
      <c r="J224" s="99"/>
      <c r="K224" s="98"/>
      <c r="L224" s="98"/>
      <c r="M224" s="98"/>
      <c r="N224" s="98"/>
      <c r="O224" s="98"/>
      <c r="P224" s="98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</row>
    <row r="225" spans="1:58" customFormat="1" hidden="1" x14ac:dyDescent="0.2">
      <c r="A225" s="98"/>
      <c r="B225" s="99"/>
      <c r="C225" s="99"/>
      <c r="D225" s="99"/>
      <c r="E225" s="99"/>
      <c r="F225" s="99"/>
      <c r="G225" s="99"/>
      <c r="H225" s="99"/>
      <c r="I225" s="99"/>
      <c r="J225" s="99"/>
      <c r="K225" s="98"/>
      <c r="L225" s="98"/>
      <c r="M225" s="98"/>
      <c r="N225" s="98"/>
      <c r="O225" s="98"/>
      <c r="P225" s="98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</row>
    <row r="226" spans="1:58" customFormat="1" hidden="1" x14ac:dyDescent="0.2">
      <c r="A226" s="98"/>
      <c r="B226" s="99"/>
      <c r="C226" s="99"/>
      <c r="D226" s="99"/>
      <c r="E226" s="99"/>
      <c r="F226" s="99"/>
      <c r="G226" s="99"/>
      <c r="H226" s="99"/>
      <c r="I226" s="99"/>
      <c r="J226" s="99"/>
      <c r="K226" s="98"/>
      <c r="L226" s="98"/>
      <c r="M226" s="98"/>
      <c r="N226" s="98"/>
      <c r="O226" s="98"/>
      <c r="P226" s="98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</row>
    <row r="227" spans="1:58" customFormat="1" hidden="1" x14ac:dyDescent="0.2">
      <c r="A227" s="98"/>
      <c r="B227" s="99"/>
      <c r="C227" s="99"/>
      <c r="D227" s="99"/>
      <c r="E227" s="99"/>
      <c r="F227" s="99"/>
      <c r="G227" s="99"/>
      <c r="H227" s="99"/>
      <c r="I227" s="99"/>
      <c r="J227" s="99"/>
      <c r="K227" s="98"/>
      <c r="L227" s="98"/>
      <c r="M227" s="98"/>
      <c r="N227" s="98"/>
      <c r="O227" s="98"/>
      <c r="P227" s="98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</row>
    <row r="228" spans="1:58" customFormat="1" hidden="1" x14ac:dyDescent="0.2">
      <c r="A228" s="98"/>
      <c r="B228" s="99"/>
      <c r="C228" s="99"/>
      <c r="D228" s="99"/>
      <c r="E228" s="99"/>
      <c r="F228" s="99"/>
      <c r="G228" s="99"/>
      <c r="H228" s="99"/>
      <c r="I228" s="99"/>
      <c r="J228" s="99"/>
      <c r="K228" s="98"/>
      <c r="L228" s="98"/>
      <c r="M228" s="98"/>
      <c r="N228" s="98"/>
      <c r="O228" s="98"/>
      <c r="P228" s="98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</row>
    <row r="229" spans="1:58" customFormat="1" x14ac:dyDescent="0.2">
      <c r="A229" s="98"/>
      <c r="B229" s="99"/>
      <c r="C229" s="99"/>
      <c r="D229" s="99"/>
      <c r="E229" s="99"/>
      <c r="F229" s="99"/>
      <c r="G229" s="99"/>
      <c r="H229" s="99"/>
      <c r="I229" s="99"/>
      <c r="J229" s="99"/>
      <c r="K229" s="98"/>
      <c r="L229" s="98"/>
      <c r="M229" s="98"/>
      <c r="N229" s="98"/>
      <c r="O229" s="98"/>
      <c r="P229" s="98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</row>
    <row r="230" spans="1:58" customFormat="1" x14ac:dyDescent="0.2">
      <c r="A230" s="98"/>
      <c r="B230" s="99"/>
      <c r="C230" s="99"/>
      <c r="D230" s="99"/>
      <c r="E230" s="99"/>
      <c r="F230" s="99"/>
      <c r="G230" s="99"/>
      <c r="H230" s="99"/>
      <c r="I230" s="99"/>
      <c r="J230" s="99"/>
      <c r="K230" s="98"/>
      <c r="L230" s="98"/>
      <c r="M230" s="98"/>
      <c r="N230" s="98"/>
      <c r="O230" s="98"/>
      <c r="P230" s="98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</row>
    <row r="231" spans="1:58" customFormat="1" x14ac:dyDescent="0.2">
      <c r="A231" s="98"/>
      <c r="B231" s="99"/>
      <c r="C231" s="99"/>
      <c r="D231" s="99"/>
      <c r="E231" s="99"/>
      <c r="F231" s="99"/>
      <c r="G231" s="99"/>
      <c r="H231" s="99"/>
      <c r="I231" s="99"/>
      <c r="J231" s="99"/>
      <c r="K231" s="98"/>
      <c r="L231" s="98"/>
      <c r="M231" s="98"/>
      <c r="N231" s="98"/>
      <c r="O231" s="98"/>
      <c r="P231" s="98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</row>
    <row r="232" spans="1:58" customFormat="1" hidden="1" x14ac:dyDescent="0.2">
      <c r="A232" s="39"/>
      <c r="B232" s="89"/>
      <c r="C232" s="89"/>
      <c r="D232" s="89"/>
      <c r="E232" s="89"/>
      <c r="F232" s="89"/>
      <c r="G232" s="89"/>
      <c r="H232" s="89"/>
      <c r="I232" s="89"/>
      <c r="J232" s="8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39"/>
      <c r="BF232" s="39"/>
    </row>
    <row r="233" spans="1:58" customFormat="1" hidden="1" x14ac:dyDescent="0.2">
      <c r="A233" s="39"/>
      <c r="B233" s="89"/>
      <c r="C233" s="89"/>
      <c r="D233" s="89"/>
      <c r="E233" s="89"/>
      <c r="F233" s="89"/>
      <c r="G233" s="89"/>
      <c r="H233" s="89"/>
      <c r="I233" s="89"/>
      <c r="J233" s="8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39"/>
      <c r="BF233" s="39"/>
    </row>
    <row r="234" spans="1:58" customFormat="1" hidden="1" x14ac:dyDescent="0.2">
      <c r="A234" s="39"/>
      <c r="B234" s="89"/>
      <c r="C234" s="89"/>
      <c r="D234" s="89"/>
      <c r="E234" s="89"/>
      <c r="F234" s="89"/>
      <c r="G234" s="89"/>
      <c r="H234" s="89"/>
      <c r="I234" s="89"/>
      <c r="J234" s="8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39"/>
      <c r="BF234" s="39"/>
    </row>
    <row r="235" spans="1:58" customFormat="1" hidden="1" x14ac:dyDescent="0.2">
      <c r="A235" s="39"/>
      <c r="B235" s="89"/>
      <c r="C235" s="89"/>
      <c r="D235" s="89"/>
      <c r="E235" s="89"/>
      <c r="F235" s="89"/>
      <c r="G235" s="89"/>
      <c r="H235" s="89"/>
      <c r="I235" s="89"/>
      <c r="J235" s="8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  <c r="BE235" s="39"/>
      <c r="BF235" s="39"/>
    </row>
    <row r="236" spans="1:58" customFormat="1" hidden="1" x14ac:dyDescent="0.2">
      <c r="A236" s="39"/>
      <c r="B236" s="89"/>
      <c r="C236" s="89"/>
      <c r="D236" s="89"/>
      <c r="E236" s="89"/>
      <c r="F236" s="89"/>
      <c r="G236" s="89"/>
      <c r="H236" s="89"/>
      <c r="I236" s="89"/>
      <c r="J236" s="8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</row>
    <row r="237" spans="1:58" customFormat="1" hidden="1" x14ac:dyDescent="0.2">
      <c r="A237" s="39"/>
      <c r="B237" s="89"/>
      <c r="C237" s="89"/>
      <c r="D237" s="89"/>
      <c r="E237" s="89"/>
      <c r="F237" s="89"/>
      <c r="G237" s="89"/>
      <c r="H237" s="89"/>
      <c r="I237" s="89"/>
      <c r="J237" s="8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</row>
    <row r="238" spans="1:58" customFormat="1" hidden="1" x14ac:dyDescent="0.2">
      <c r="A238" s="39"/>
      <c r="B238" s="89"/>
      <c r="C238" s="89"/>
      <c r="D238" s="89"/>
      <c r="E238" s="89"/>
      <c r="F238" s="89"/>
      <c r="G238" s="89"/>
      <c r="H238" s="89"/>
      <c r="I238" s="89"/>
      <c r="J238" s="8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  <c r="BE238" s="39"/>
      <c r="BF238" s="39"/>
    </row>
    <row r="239" spans="1:58" customFormat="1" hidden="1" x14ac:dyDescent="0.2">
      <c r="A239" s="39"/>
      <c r="B239" s="89"/>
      <c r="C239" s="89"/>
      <c r="D239" s="89"/>
      <c r="E239" s="89"/>
      <c r="F239" s="89"/>
      <c r="G239" s="89"/>
      <c r="H239" s="89"/>
      <c r="I239" s="89"/>
      <c r="J239" s="8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  <c r="BE239" s="39"/>
      <c r="BF239" s="39"/>
    </row>
    <row r="240" spans="1:58" customFormat="1" hidden="1" x14ac:dyDescent="0.2">
      <c r="A240" s="39"/>
      <c r="B240" s="89"/>
      <c r="C240" s="89"/>
      <c r="D240" s="89"/>
      <c r="E240" s="89"/>
      <c r="F240" s="89"/>
      <c r="G240" s="89"/>
      <c r="H240" s="89"/>
      <c r="I240" s="89"/>
      <c r="J240" s="8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  <c r="BE240" s="39"/>
      <c r="BF240" s="39"/>
    </row>
    <row r="241" spans="1:58" customFormat="1" hidden="1" x14ac:dyDescent="0.2">
      <c r="A241" s="39"/>
      <c r="B241" s="89"/>
      <c r="C241" s="89"/>
      <c r="D241" s="89"/>
      <c r="E241" s="89"/>
      <c r="F241" s="89"/>
      <c r="G241" s="89"/>
      <c r="H241" s="89"/>
      <c r="I241" s="89"/>
      <c r="J241" s="8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  <c r="BE241" s="39"/>
      <c r="BF241" s="39"/>
    </row>
    <row r="242" spans="1:58" customFormat="1" hidden="1" x14ac:dyDescent="0.2">
      <c r="A242" s="39"/>
      <c r="B242" s="89"/>
      <c r="C242" s="89"/>
      <c r="D242" s="89"/>
      <c r="E242" s="89"/>
      <c r="F242" s="89"/>
      <c r="G242" s="89"/>
      <c r="H242" s="89"/>
      <c r="I242" s="89"/>
      <c r="J242" s="8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  <c r="BE242" s="39"/>
      <c r="BF242" s="39"/>
    </row>
    <row r="243" spans="1:58" customFormat="1" hidden="1" x14ac:dyDescent="0.2">
      <c r="A243" s="39"/>
      <c r="B243" s="89"/>
      <c r="C243" s="89"/>
      <c r="D243" s="89"/>
      <c r="E243" s="89"/>
      <c r="F243" s="89"/>
      <c r="G243" s="89"/>
      <c r="H243" s="89"/>
      <c r="I243" s="89"/>
      <c r="J243" s="8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  <c r="BE243" s="39"/>
      <c r="BF243" s="39"/>
    </row>
    <row r="244" spans="1:58" customFormat="1" hidden="1" x14ac:dyDescent="0.2">
      <c r="A244" s="39"/>
      <c r="B244" s="89"/>
      <c r="C244" s="89"/>
      <c r="D244" s="89"/>
      <c r="E244" s="89"/>
      <c r="F244" s="89"/>
      <c r="G244" s="89"/>
      <c r="H244" s="89"/>
      <c r="I244" s="89"/>
      <c r="J244" s="8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</row>
    <row r="245" spans="1:58" customFormat="1" hidden="1" x14ac:dyDescent="0.2">
      <c r="A245" s="39"/>
      <c r="B245" s="89"/>
      <c r="C245" s="89"/>
      <c r="D245" s="89"/>
      <c r="E245" s="89"/>
      <c r="F245" s="89"/>
      <c r="G245" s="89"/>
      <c r="H245" s="89"/>
      <c r="I245" s="89"/>
      <c r="J245" s="8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</row>
    <row r="246" spans="1:58" customFormat="1" hidden="1" x14ac:dyDescent="0.2">
      <c r="A246" s="39"/>
      <c r="B246" s="89"/>
      <c r="C246" s="89"/>
      <c r="D246" s="89"/>
      <c r="E246" s="89"/>
      <c r="F246" s="89"/>
      <c r="G246" s="89"/>
      <c r="H246" s="89"/>
      <c r="I246" s="89"/>
      <c r="J246" s="8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</row>
    <row r="247" spans="1:58" customFormat="1" hidden="1" x14ac:dyDescent="0.2">
      <c r="A247" s="39"/>
      <c r="B247" s="89"/>
      <c r="C247" s="89"/>
      <c r="D247" s="89"/>
      <c r="E247" s="89"/>
      <c r="F247" s="89"/>
      <c r="G247" s="89"/>
      <c r="H247" s="89"/>
      <c r="I247" s="89"/>
      <c r="J247" s="8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</row>
    <row r="248" spans="1:58" customFormat="1" hidden="1" x14ac:dyDescent="0.2">
      <c r="A248" s="39"/>
      <c r="B248" s="89"/>
      <c r="C248" s="89"/>
      <c r="D248" s="89"/>
      <c r="E248" s="89"/>
      <c r="F248" s="89"/>
      <c r="G248" s="89"/>
      <c r="H248" s="89"/>
      <c r="I248" s="89"/>
      <c r="J248" s="8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</row>
    <row r="249" spans="1:58" customFormat="1" hidden="1" x14ac:dyDescent="0.2">
      <c r="A249" s="39"/>
      <c r="B249" s="89"/>
      <c r="C249" s="89"/>
      <c r="D249" s="89"/>
      <c r="E249" s="89"/>
      <c r="F249" s="89"/>
      <c r="G249" s="89"/>
      <c r="H249" s="89"/>
      <c r="I249" s="89"/>
      <c r="J249" s="8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</row>
    <row r="250" spans="1:58" customFormat="1" hidden="1" x14ac:dyDescent="0.2">
      <c r="A250" s="39"/>
      <c r="B250" s="89"/>
      <c r="C250" s="89"/>
      <c r="D250" s="89"/>
      <c r="E250" s="89"/>
      <c r="F250" s="89"/>
      <c r="G250" s="89"/>
      <c r="H250" s="89"/>
      <c r="I250" s="89"/>
      <c r="J250" s="8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</row>
    <row r="251" spans="1:58" customFormat="1" hidden="1" x14ac:dyDescent="0.2">
      <c r="A251" s="39"/>
      <c r="B251" s="89"/>
      <c r="C251" s="89"/>
      <c r="D251" s="89"/>
      <c r="E251" s="89"/>
      <c r="F251" s="89"/>
      <c r="G251" s="89"/>
      <c r="H251" s="89"/>
      <c r="I251" s="89"/>
      <c r="J251" s="8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</row>
    <row r="252" spans="1:58" customFormat="1" hidden="1" x14ac:dyDescent="0.2">
      <c r="A252" s="39"/>
      <c r="B252" s="89"/>
      <c r="C252" s="89"/>
      <c r="D252" s="89"/>
      <c r="E252" s="89"/>
      <c r="F252" s="89"/>
      <c r="G252" s="89"/>
      <c r="H252" s="89"/>
      <c r="I252" s="89"/>
      <c r="J252" s="8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  <c r="BE252" s="39"/>
      <c r="BF252" s="39"/>
    </row>
    <row r="253" spans="1:58" customFormat="1" hidden="1" x14ac:dyDescent="0.2">
      <c r="A253" s="39"/>
      <c r="B253" s="89"/>
      <c r="C253" s="89"/>
      <c r="D253" s="89"/>
      <c r="E253" s="89"/>
      <c r="F253" s="89"/>
      <c r="G253" s="89"/>
      <c r="H253" s="89"/>
      <c r="I253" s="89"/>
      <c r="J253" s="8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</row>
    <row r="254" spans="1:58" customFormat="1" hidden="1" x14ac:dyDescent="0.2">
      <c r="A254" s="39"/>
      <c r="B254" s="89"/>
      <c r="C254" s="89"/>
      <c r="D254" s="89"/>
      <c r="E254" s="89"/>
      <c r="F254" s="89"/>
      <c r="G254" s="89"/>
      <c r="H254" s="89"/>
      <c r="I254" s="89"/>
      <c r="J254" s="8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</row>
    <row r="255" spans="1:58" customFormat="1" hidden="1" x14ac:dyDescent="0.2">
      <c r="A255" s="39"/>
      <c r="B255" s="89"/>
      <c r="C255" s="89"/>
      <c r="D255" s="89"/>
      <c r="E255" s="89"/>
      <c r="F255" s="89"/>
      <c r="G255" s="89"/>
      <c r="H255" s="89"/>
      <c r="I255" s="89"/>
      <c r="J255" s="8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</row>
    <row r="256" spans="1:58" customFormat="1" hidden="1" x14ac:dyDescent="0.2">
      <c r="A256" s="39"/>
      <c r="B256" s="89"/>
      <c r="C256" s="89"/>
      <c r="D256" s="89"/>
      <c r="E256" s="89"/>
      <c r="F256" s="89"/>
      <c r="G256" s="89"/>
      <c r="H256" s="89"/>
      <c r="I256" s="89"/>
      <c r="J256" s="8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</row>
    <row r="257" spans="1:58" customFormat="1" hidden="1" x14ac:dyDescent="0.2">
      <c r="A257" s="39"/>
      <c r="B257" s="89"/>
      <c r="C257" s="89"/>
      <c r="D257" s="89"/>
      <c r="E257" s="89"/>
      <c r="F257" s="89"/>
      <c r="G257" s="89"/>
      <c r="H257" s="89"/>
      <c r="I257" s="89"/>
      <c r="J257" s="8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</row>
    <row r="258" spans="1:58" customFormat="1" hidden="1" x14ac:dyDescent="0.2">
      <c r="A258" s="39"/>
      <c r="B258" s="89"/>
      <c r="C258" s="89"/>
      <c r="D258" s="89"/>
      <c r="E258" s="89"/>
      <c r="F258" s="89"/>
      <c r="G258" s="89"/>
      <c r="H258" s="89"/>
      <c r="I258" s="89"/>
      <c r="J258" s="8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</row>
    <row r="259" spans="1:58" customFormat="1" hidden="1" x14ac:dyDescent="0.2">
      <c r="A259" s="39"/>
      <c r="B259" s="89"/>
      <c r="C259" s="89"/>
      <c r="D259" s="89"/>
      <c r="E259" s="89"/>
      <c r="F259" s="89"/>
      <c r="G259" s="89"/>
      <c r="H259" s="89"/>
      <c r="I259" s="89"/>
      <c r="J259" s="8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</row>
    <row r="260" spans="1:58" customFormat="1" hidden="1" x14ac:dyDescent="0.2">
      <c r="A260" s="39"/>
      <c r="B260" s="89"/>
      <c r="C260" s="89"/>
      <c r="D260" s="89"/>
      <c r="E260" s="89"/>
      <c r="F260" s="89"/>
      <c r="G260" s="89"/>
      <c r="H260" s="89"/>
      <c r="I260" s="89"/>
      <c r="J260" s="8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</row>
    <row r="261" spans="1:58" customFormat="1" hidden="1" x14ac:dyDescent="0.2">
      <c r="A261" s="39"/>
      <c r="B261" s="89"/>
      <c r="C261" s="89"/>
      <c r="D261" s="89"/>
      <c r="E261" s="89"/>
      <c r="F261" s="89"/>
      <c r="G261" s="89"/>
      <c r="H261" s="89"/>
      <c r="I261" s="89"/>
      <c r="J261" s="8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</row>
    <row r="262" spans="1:58" customFormat="1" hidden="1" x14ac:dyDescent="0.2">
      <c r="A262" s="39"/>
      <c r="B262" s="89"/>
      <c r="C262" s="89"/>
      <c r="D262" s="89"/>
      <c r="E262" s="89"/>
      <c r="F262" s="89"/>
      <c r="G262" s="89"/>
      <c r="H262" s="89"/>
      <c r="I262" s="89"/>
      <c r="J262" s="8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  <c r="BE262" s="39"/>
      <c r="BF262" s="39"/>
    </row>
    <row r="263" spans="1:58" customFormat="1" hidden="1" x14ac:dyDescent="0.2">
      <c r="A263" s="39"/>
      <c r="B263" s="89"/>
      <c r="C263" s="89"/>
      <c r="D263" s="89"/>
      <c r="E263" s="89"/>
      <c r="F263" s="89"/>
      <c r="G263" s="89"/>
      <c r="H263" s="89"/>
      <c r="I263" s="89"/>
      <c r="J263" s="8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</row>
    <row r="264" spans="1:58" customFormat="1" x14ac:dyDescent="0.2">
      <c r="A264" s="39"/>
      <c r="B264" s="89"/>
      <c r="C264" s="89"/>
      <c r="D264" s="89"/>
      <c r="E264" s="89"/>
      <c r="F264" s="89"/>
      <c r="G264" s="89"/>
      <c r="H264" s="89"/>
      <c r="I264" s="89"/>
      <c r="J264" s="8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</row>
    <row r="265" spans="1:58" customFormat="1" x14ac:dyDescent="0.2">
      <c r="A265" s="39"/>
      <c r="B265" s="89"/>
      <c r="C265" s="89"/>
      <c r="D265" s="89"/>
      <c r="E265" s="89"/>
      <c r="F265" s="89"/>
      <c r="G265" s="89"/>
      <c r="H265" s="89"/>
      <c r="I265" s="89"/>
      <c r="J265" s="8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</row>
    <row r="266" spans="1:58" customFormat="1" ht="20.25" x14ac:dyDescent="0.3">
      <c r="A266" s="39"/>
      <c r="B266" s="89"/>
      <c r="C266" s="89"/>
      <c r="D266" s="89"/>
      <c r="E266" s="89"/>
      <c r="F266" s="89"/>
      <c r="G266" s="89"/>
      <c r="H266" s="89"/>
      <c r="I266" s="89"/>
      <c r="J266" s="8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114" t="s">
        <v>163</v>
      </c>
      <c r="V266" s="39"/>
      <c r="W266" s="39"/>
      <c r="X266" s="114" t="s">
        <v>163</v>
      </c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</row>
    <row r="267" spans="1:58" customFormat="1" ht="30" x14ac:dyDescent="0.4">
      <c r="A267" s="39"/>
      <c r="B267" s="89"/>
      <c r="C267" s="89"/>
      <c r="D267" s="89"/>
      <c r="E267" s="89"/>
      <c r="F267" s="89"/>
      <c r="G267" s="89"/>
      <c r="H267" s="89"/>
      <c r="I267" s="89"/>
      <c r="J267" s="8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114" t="s">
        <v>164</v>
      </c>
      <c r="V267" s="122">
        <f>SUM(V272:V291)</f>
        <v>44.612857142857145</v>
      </c>
      <c r="W267" s="39"/>
      <c r="X267" s="114" t="s">
        <v>165</v>
      </c>
      <c r="Y267" s="122">
        <f>V267/7</f>
        <v>6.3732653061224491</v>
      </c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</row>
    <row r="268" spans="1:58" customFormat="1" x14ac:dyDescent="0.2">
      <c r="A268" s="39"/>
      <c r="B268" s="89"/>
      <c r="C268" s="89"/>
      <c r="D268" s="89"/>
      <c r="E268" s="89"/>
      <c r="F268" s="89"/>
      <c r="G268" s="89"/>
      <c r="H268" s="89"/>
      <c r="I268" s="89"/>
      <c r="J268" s="8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</row>
    <row r="269" spans="1:58" customFormat="1" x14ac:dyDescent="0.2">
      <c r="A269" s="39"/>
      <c r="B269" s="89"/>
      <c r="C269" s="89"/>
      <c r="D269" s="89"/>
      <c r="E269" s="89"/>
      <c r="F269" s="89"/>
      <c r="G269" s="89"/>
      <c r="H269" s="89"/>
      <c r="I269" s="89"/>
      <c r="J269" s="8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  <c r="BE269" s="39"/>
      <c r="BF269" s="39"/>
    </row>
    <row r="270" spans="1:58" customFormat="1" ht="18" x14ac:dyDescent="0.25">
      <c r="A270" s="39"/>
      <c r="B270" s="112" t="s">
        <v>156</v>
      </c>
      <c r="C270" s="111"/>
      <c r="D270" s="111"/>
      <c r="E270" s="111"/>
      <c r="F270" s="111"/>
      <c r="G270" s="111"/>
      <c r="H270" s="111"/>
      <c r="I270" s="111"/>
      <c r="J270" s="39"/>
      <c r="K270" s="112" t="s">
        <v>157</v>
      </c>
      <c r="L270" s="39"/>
      <c r="M270" s="112" t="s">
        <v>158</v>
      </c>
      <c r="N270" s="39"/>
      <c r="O270" s="39"/>
      <c r="P270" s="112" t="s">
        <v>159</v>
      </c>
      <c r="Q270" s="39"/>
      <c r="R270" s="112" t="s">
        <v>161</v>
      </c>
      <c r="S270" s="39"/>
      <c r="T270" s="112" t="s">
        <v>160</v>
      </c>
      <c r="U270" s="39"/>
      <c r="V270" s="112" t="s">
        <v>162</v>
      </c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  <c r="BE270" s="39"/>
      <c r="BF270" s="39"/>
    </row>
    <row r="271" spans="1:58" customFormat="1" x14ac:dyDescent="0.2">
      <c r="A271" s="39"/>
      <c r="B271" s="28"/>
      <c r="C271" s="28" t="s">
        <v>81</v>
      </c>
      <c r="D271" s="28" t="s">
        <v>82</v>
      </c>
      <c r="E271" s="28" t="s">
        <v>83</v>
      </c>
      <c r="F271" s="28" t="s">
        <v>84</v>
      </c>
      <c r="G271" s="28" t="s">
        <v>85</v>
      </c>
      <c r="H271" s="28" t="s">
        <v>86</v>
      </c>
      <c r="I271" s="28" t="s">
        <v>87</v>
      </c>
      <c r="J271" s="39"/>
      <c r="K271" s="28"/>
      <c r="L271" s="39"/>
      <c r="M271" s="28"/>
      <c r="N271" s="39"/>
      <c r="O271" s="39"/>
      <c r="P271" s="28"/>
      <c r="Q271" s="39"/>
      <c r="R271" s="28"/>
      <c r="S271" s="39"/>
      <c r="T271" s="28"/>
      <c r="U271" s="39"/>
      <c r="V271" s="28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</row>
    <row r="272" spans="1:58" customFormat="1" x14ac:dyDescent="0.2">
      <c r="A272" s="39"/>
      <c r="B272" s="116" t="s">
        <v>9</v>
      </c>
      <c r="C272" s="19">
        <v>250</v>
      </c>
      <c r="D272" s="19">
        <v>250</v>
      </c>
      <c r="E272" s="19">
        <v>300</v>
      </c>
      <c r="F272" s="19">
        <v>300</v>
      </c>
      <c r="G272" s="19">
        <v>100</v>
      </c>
      <c r="H272" s="19">
        <v>200</v>
      </c>
      <c r="I272" s="19">
        <v>300</v>
      </c>
      <c r="J272" s="39"/>
      <c r="K272" s="117">
        <f>SUM(C272:I272)</f>
        <v>1700</v>
      </c>
      <c r="L272" s="109" t="s">
        <v>9</v>
      </c>
      <c r="M272" s="117">
        <f>K272/7</f>
        <v>242.85714285714286</v>
      </c>
      <c r="N272" s="109" t="s">
        <v>9</v>
      </c>
      <c r="O272" s="39"/>
      <c r="P272" s="119">
        <f>Lebensmittel!L4</f>
        <v>1000</v>
      </c>
      <c r="Q272" s="39"/>
      <c r="R272" s="118">
        <f>K272/P272</f>
        <v>1.7</v>
      </c>
      <c r="S272" s="39"/>
      <c r="T272" s="120">
        <f>Lebensmittel!N4</f>
        <v>2</v>
      </c>
      <c r="U272" s="109" t="s">
        <v>9</v>
      </c>
      <c r="V272" s="121">
        <f>R272*T272</f>
        <v>3.4</v>
      </c>
      <c r="W272" s="10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</row>
    <row r="273" spans="1:58" customFormat="1" x14ac:dyDescent="0.2">
      <c r="A273" s="39"/>
      <c r="B273" s="116" t="s">
        <v>10</v>
      </c>
      <c r="C273" s="19">
        <v>0</v>
      </c>
      <c r="D273" s="19">
        <v>200</v>
      </c>
      <c r="E273" s="19">
        <v>150</v>
      </c>
      <c r="F273" s="19">
        <v>0</v>
      </c>
      <c r="G273" s="19">
        <v>150</v>
      </c>
      <c r="H273" s="19">
        <v>200</v>
      </c>
      <c r="I273" s="19">
        <v>0</v>
      </c>
      <c r="J273" s="39"/>
      <c r="K273" s="117">
        <f t="shared" ref="K273:K336" si="11">SUM(C273:I273)</f>
        <v>700</v>
      </c>
      <c r="L273" s="109" t="s">
        <v>10</v>
      </c>
      <c r="M273" s="117">
        <f t="shared" ref="M273:M336" si="12">K273/7</f>
        <v>100</v>
      </c>
      <c r="N273" s="109" t="s">
        <v>10</v>
      </c>
      <c r="O273" s="39"/>
      <c r="P273" s="119">
        <f>Lebensmittel!L5</f>
        <v>1000</v>
      </c>
      <c r="Q273" s="39"/>
      <c r="R273" s="118">
        <f t="shared" ref="R273:R336" si="13">K273/P273</f>
        <v>0.7</v>
      </c>
      <c r="S273" s="39"/>
      <c r="T273" s="120">
        <f>Lebensmittel!N5</f>
        <v>1</v>
      </c>
      <c r="U273" s="109" t="s">
        <v>10</v>
      </c>
      <c r="V273" s="121">
        <f t="shared" ref="V273:V336" si="14">R273*T273</f>
        <v>0.7</v>
      </c>
      <c r="W273" s="10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</row>
    <row r="274" spans="1:58" customFormat="1" x14ac:dyDescent="0.2">
      <c r="A274" s="39"/>
      <c r="B274" s="116" t="s">
        <v>11</v>
      </c>
      <c r="C274" s="19">
        <v>310</v>
      </c>
      <c r="D274" s="19">
        <v>210</v>
      </c>
      <c r="E274" s="19">
        <v>100</v>
      </c>
      <c r="F274" s="19">
        <v>225</v>
      </c>
      <c r="G274" s="19">
        <v>200</v>
      </c>
      <c r="H274" s="19">
        <v>225</v>
      </c>
      <c r="I274" s="19">
        <v>225</v>
      </c>
      <c r="J274" s="39"/>
      <c r="K274" s="117">
        <f t="shared" si="11"/>
        <v>1495</v>
      </c>
      <c r="L274" s="109" t="s">
        <v>11</v>
      </c>
      <c r="M274" s="117">
        <f t="shared" si="12"/>
        <v>213.57142857142858</v>
      </c>
      <c r="N274" s="109" t="s">
        <v>11</v>
      </c>
      <c r="O274" s="39"/>
      <c r="P274" s="119">
        <f>Lebensmittel!L6</f>
        <v>500</v>
      </c>
      <c r="Q274" s="39"/>
      <c r="R274" s="118">
        <f t="shared" si="13"/>
        <v>2.99</v>
      </c>
      <c r="S274" s="39"/>
      <c r="T274" s="120">
        <f>Lebensmittel!N6</f>
        <v>1</v>
      </c>
      <c r="U274" s="109" t="s">
        <v>11</v>
      </c>
      <c r="V274" s="121">
        <f t="shared" si="14"/>
        <v>2.99</v>
      </c>
      <c r="W274" s="10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</row>
    <row r="275" spans="1:58" customFormat="1" x14ac:dyDescent="0.2">
      <c r="A275" s="39"/>
      <c r="B275" s="116" t="s">
        <v>120</v>
      </c>
      <c r="C275" s="19">
        <v>440</v>
      </c>
      <c r="D275" s="19">
        <v>220</v>
      </c>
      <c r="E275" s="19">
        <v>220</v>
      </c>
      <c r="F275" s="19">
        <v>330</v>
      </c>
      <c r="G275" s="19">
        <v>440</v>
      </c>
      <c r="H275" s="19">
        <v>330</v>
      </c>
      <c r="I275" s="19">
        <v>330</v>
      </c>
      <c r="J275" s="39"/>
      <c r="K275" s="117">
        <f t="shared" si="11"/>
        <v>2310</v>
      </c>
      <c r="L275" s="109" t="s">
        <v>120</v>
      </c>
      <c r="M275" s="117">
        <f t="shared" si="12"/>
        <v>330</v>
      </c>
      <c r="N275" s="109" t="s">
        <v>120</v>
      </c>
      <c r="O275" s="39"/>
      <c r="P275" s="119">
        <f>Lebensmittel!L7</f>
        <v>220</v>
      </c>
      <c r="Q275" s="39"/>
      <c r="R275" s="118">
        <f t="shared" si="13"/>
        <v>10.5</v>
      </c>
      <c r="S275" s="39"/>
      <c r="T275" s="120">
        <f>Lebensmittel!N7</f>
        <v>1</v>
      </c>
      <c r="U275" s="109" t="s">
        <v>120</v>
      </c>
      <c r="V275" s="121">
        <f t="shared" si="14"/>
        <v>10.5</v>
      </c>
      <c r="W275" s="10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</row>
    <row r="276" spans="1:58" customFormat="1" x14ac:dyDescent="0.2">
      <c r="A276" s="39"/>
      <c r="B276" s="116" t="s">
        <v>31</v>
      </c>
      <c r="C276" s="19">
        <v>0</v>
      </c>
      <c r="D276" s="19">
        <v>450</v>
      </c>
      <c r="E276" s="19">
        <v>0</v>
      </c>
      <c r="F276" s="19">
        <v>0</v>
      </c>
      <c r="G276" s="19">
        <v>0</v>
      </c>
      <c r="H276" s="19">
        <v>450</v>
      </c>
      <c r="I276" s="19">
        <v>0</v>
      </c>
      <c r="J276" s="39"/>
      <c r="K276" s="117">
        <f t="shared" si="11"/>
        <v>900</v>
      </c>
      <c r="L276" s="109" t="s">
        <v>31</v>
      </c>
      <c r="M276" s="117">
        <f t="shared" si="12"/>
        <v>128.57142857142858</v>
      </c>
      <c r="N276" s="109" t="s">
        <v>31</v>
      </c>
      <c r="O276" s="39"/>
      <c r="P276" s="119">
        <f>Lebensmittel!L8</f>
        <v>450</v>
      </c>
      <c r="Q276" s="39"/>
      <c r="R276" s="118">
        <f t="shared" si="13"/>
        <v>2</v>
      </c>
      <c r="S276" s="39"/>
      <c r="T276" s="120">
        <f>Lebensmittel!N8</f>
        <v>2</v>
      </c>
      <c r="U276" s="109" t="s">
        <v>31</v>
      </c>
      <c r="V276" s="121">
        <f t="shared" si="14"/>
        <v>4</v>
      </c>
      <c r="W276" s="10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</row>
    <row r="277" spans="1:58" customFormat="1" x14ac:dyDescent="0.2">
      <c r="A277" s="39"/>
      <c r="B277" s="116" t="s">
        <v>32</v>
      </c>
      <c r="C277" s="19">
        <v>0</v>
      </c>
      <c r="D277" s="19">
        <v>120</v>
      </c>
      <c r="E277" s="19">
        <v>0</v>
      </c>
      <c r="F277" s="19">
        <v>0</v>
      </c>
      <c r="G277" s="19">
        <v>0</v>
      </c>
      <c r="H277" s="19">
        <v>120</v>
      </c>
      <c r="I277" s="19">
        <v>0</v>
      </c>
      <c r="J277" s="39"/>
      <c r="K277" s="117">
        <f t="shared" si="11"/>
        <v>240</v>
      </c>
      <c r="L277" s="109" t="s">
        <v>32</v>
      </c>
      <c r="M277" s="117">
        <f t="shared" si="12"/>
        <v>34.285714285714285</v>
      </c>
      <c r="N277" s="109" t="s">
        <v>32</v>
      </c>
      <c r="O277" s="39"/>
      <c r="P277" s="119">
        <f>Lebensmittel!L9</f>
        <v>500</v>
      </c>
      <c r="Q277" s="39"/>
      <c r="R277" s="118">
        <f t="shared" si="13"/>
        <v>0.48</v>
      </c>
      <c r="S277" s="39"/>
      <c r="T277" s="120">
        <f>Lebensmittel!N9</f>
        <v>1</v>
      </c>
      <c r="U277" s="109" t="s">
        <v>32</v>
      </c>
      <c r="V277" s="121">
        <f t="shared" si="14"/>
        <v>0.48</v>
      </c>
      <c r="W277" s="10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</row>
    <row r="278" spans="1:58" customFormat="1" x14ac:dyDescent="0.2">
      <c r="A278" s="39"/>
      <c r="B278" s="116" t="s">
        <v>13</v>
      </c>
      <c r="C278" s="19">
        <v>0</v>
      </c>
      <c r="D278" s="19">
        <v>0</v>
      </c>
      <c r="E278" s="19">
        <v>450</v>
      </c>
      <c r="F278" s="19">
        <v>450</v>
      </c>
      <c r="G278" s="19">
        <v>0</v>
      </c>
      <c r="H278" s="19">
        <v>0</v>
      </c>
      <c r="I278" s="19">
        <v>450</v>
      </c>
      <c r="J278" s="39"/>
      <c r="K278" s="117">
        <f t="shared" si="11"/>
        <v>1350</v>
      </c>
      <c r="L278" s="109" t="s">
        <v>13</v>
      </c>
      <c r="M278" s="117">
        <f t="shared" si="12"/>
        <v>192.85714285714286</v>
      </c>
      <c r="N278" s="109" t="s">
        <v>13</v>
      </c>
      <c r="O278" s="39"/>
      <c r="P278" s="119">
        <f>Lebensmittel!L10</f>
        <v>450</v>
      </c>
      <c r="Q278" s="39"/>
      <c r="R278" s="118">
        <f t="shared" si="13"/>
        <v>3</v>
      </c>
      <c r="S278" s="39"/>
      <c r="T278" s="120">
        <f>Lebensmittel!N10</f>
        <v>2</v>
      </c>
      <c r="U278" s="109" t="s">
        <v>13</v>
      </c>
      <c r="V278" s="121">
        <f t="shared" si="14"/>
        <v>6</v>
      </c>
      <c r="W278" s="10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</row>
    <row r="279" spans="1:58" customFormat="1" x14ac:dyDescent="0.2">
      <c r="A279" s="39"/>
      <c r="B279" s="116" t="s">
        <v>20</v>
      </c>
      <c r="C279" s="19">
        <v>0</v>
      </c>
      <c r="D279" s="19">
        <v>0</v>
      </c>
      <c r="E279" s="19">
        <v>150</v>
      </c>
      <c r="F279" s="19">
        <v>0</v>
      </c>
      <c r="G279" s="19">
        <v>150</v>
      </c>
      <c r="H279" s="19">
        <v>0</v>
      </c>
      <c r="I279" s="19">
        <v>0</v>
      </c>
      <c r="J279" s="39"/>
      <c r="K279" s="117">
        <f t="shared" si="11"/>
        <v>300</v>
      </c>
      <c r="L279" s="109" t="s">
        <v>20</v>
      </c>
      <c r="M279" s="117">
        <f t="shared" si="12"/>
        <v>42.857142857142854</v>
      </c>
      <c r="N279" s="109" t="s">
        <v>20</v>
      </c>
      <c r="O279" s="39"/>
      <c r="P279" s="119">
        <f>Lebensmittel!L11</f>
        <v>500</v>
      </c>
      <c r="Q279" s="39"/>
      <c r="R279" s="118">
        <f t="shared" si="13"/>
        <v>0.6</v>
      </c>
      <c r="S279" s="39"/>
      <c r="T279" s="120">
        <f>Lebensmittel!N11</f>
        <v>1</v>
      </c>
      <c r="U279" s="109" t="s">
        <v>20</v>
      </c>
      <c r="V279" s="121">
        <f t="shared" si="14"/>
        <v>0.6</v>
      </c>
      <c r="W279" s="10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</row>
    <row r="280" spans="1:58" customFormat="1" x14ac:dyDescent="0.2">
      <c r="A280" s="39"/>
      <c r="B280" s="116" t="s">
        <v>14</v>
      </c>
      <c r="C280" s="19">
        <v>50</v>
      </c>
      <c r="D280" s="19">
        <v>50</v>
      </c>
      <c r="E280" s="19">
        <v>50</v>
      </c>
      <c r="F280" s="19">
        <v>0</v>
      </c>
      <c r="G280" s="19">
        <v>50</v>
      </c>
      <c r="H280" s="19">
        <v>0</v>
      </c>
      <c r="I280" s="19">
        <v>0</v>
      </c>
      <c r="J280" s="39"/>
      <c r="K280" s="117">
        <f t="shared" si="11"/>
        <v>200</v>
      </c>
      <c r="L280" s="109" t="s">
        <v>14</v>
      </c>
      <c r="M280" s="117">
        <f t="shared" si="12"/>
        <v>28.571428571428573</v>
      </c>
      <c r="N280" s="109" t="s">
        <v>14</v>
      </c>
      <c r="O280" s="39"/>
      <c r="P280" s="119">
        <f>Lebensmittel!L12</f>
        <v>250</v>
      </c>
      <c r="Q280" s="39"/>
      <c r="R280" s="118">
        <f t="shared" si="13"/>
        <v>0.8</v>
      </c>
      <c r="S280" s="39"/>
      <c r="T280" s="120">
        <f>Lebensmittel!N12</f>
        <v>4</v>
      </c>
      <c r="U280" s="109" t="s">
        <v>14</v>
      </c>
      <c r="V280" s="121">
        <f t="shared" si="14"/>
        <v>3.2</v>
      </c>
      <c r="W280" s="10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</row>
    <row r="281" spans="1:58" customFormat="1" x14ac:dyDescent="0.2">
      <c r="A281" s="39"/>
      <c r="B281" s="116" t="s">
        <v>33</v>
      </c>
      <c r="C281" s="19">
        <v>0</v>
      </c>
      <c r="D281" s="19">
        <v>0</v>
      </c>
      <c r="E281" s="19">
        <v>0</v>
      </c>
      <c r="F281" s="19">
        <v>0</v>
      </c>
      <c r="G281" s="19">
        <v>0</v>
      </c>
      <c r="H281" s="19">
        <v>0</v>
      </c>
      <c r="I281" s="19">
        <v>0</v>
      </c>
      <c r="J281" s="39"/>
      <c r="K281" s="117">
        <f t="shared" si="11"/>
        <v>0</v>
      </c>
      <c r="L281" s="109" t="s">
        <v>33</v>
      </c>
      <c r="M281" s="117">
        <f t="shared" si="12"/>
        <v>0</v>
      </c>
      <c r="N281" s="109" t="s">
        <v>33</v>
      </c>
      <c r="O281" s="39"/>
      <c r="P281" s="119">
        <f>Lebensmittel!L13</f>
        <v>450</v>
      </c>
      <c r="Q281" s="39"/>
      <c r="R281" s="118">
        <f t="shared" si="13"/>
        <v>0</v>
      </c>
      <c r="S281" s="39"/>
      <c r="T281" s="120">
        <f>Lebensmittel!N13</f>
        <v>2</v>
      </c>
      <c r="U281" s="109" t="s">
        <v>33</v>
      </c>
      <c r="V281" s="121">
        <f t="shared" si="14"/>
        <v>0</v>
      </c>
      <c r="W281" s="10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</row>
    <row r="282" spans="1:58" customFormat="1" x14ac:dyDescent="0.2">
      <c r="A282" s="39"/>
      <c r="B282" s="116" t="s">
        <v>34</v>
      </c>
      <c r="C282" s="19">
        <v>0</v>
      </c>
      <c r="D282" s="19">
        <v>0</v>
      </c>
      <c r="E282" s="19">
        <v>140</v>
      </c>
      <c r="F282" s="19">
        <v>140</v>
      </c>
      <c r="G282" s="19">
        <v>0</v>
      </c>
      <c r="H282" s="19">
        <v>0</v>
      </c>
      <c r="I282" s="19">
        <v>140</v>
      </c>
      <c r="J282" s="39"/>
      <c r="K282" s="117">
        <f t="shared" si="11"/>
        <v>420</v>
      </c>
      <c r="L282" s="109" t="s">
        <v>34</v>
      </c>
      <c r="M282" s="117">
        <f t="shared" si="12"/>
        <v>60</v>
      </c>
      <c r="N282" s="109" t="s">
        <v>34</v>
      </c>
      <c r="O282" s="39"/>
      <c r="P282" s="119">
        <f>Lebensmittel!L14</f>
        <v>400</v>
      </c>
      <c r="Q282" s="39"/>
      <c r="R282" s="118">
        <f t="shared" si="13"/>
        <v>1.05</v>
      </c>
      <c r="S282" s="39"/>
      <c r="T282" s="120">
        <f>Lebensmittel!N14</f>
        <v>4</v>
      </c>
      <c r="U282" s="109" t="s">
        <v>34</v>
      </c>
      <c r="V282" s="121">
        <f t="shared" si="14"/>
        <v>4.2</v>
      </c>
      <c r="W282" s="10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</row>
    <row r="283" spans="1:58" customFormat="1" x14ac:dyDescent="0.2">
      <c r="A283" s="39"/>
      <c r="B283" s="116" t="s">
        <v>21</v>
      </c>
      <c r="C283" s="19">
        <v>0</v>
      </c>
      <c r="D283" s="19">
        <v>0</v>
      </c>
      <c r="E283" s="19">
        <v>0</v>
      </c>
      <c r="F283" s="19">
        <v>0</v>
      </c>
      <c r="G283" s="19">
        <v>0</v>
      </c>
      <c r="H283" s="19">
        <v>300</v>
      </c>
      <c r="I283" s="19">
        <v>0</v>
      </c>
      <c r="J283" s="39"/>
      <c r="K283" s="117">
        <f t="shared" si="11"/>
        <v>300</v>
      </c>
      <c r="L283" s="109" t="s">
        <v>21</v>
      </c>
      <c r="M283" s="117">
        <f t="shared" si="12"/>
        <v>42.857142857142854</v>
      </c>
      <c r="N283" s="109" t="s">
        <v>21</v>
      </c>
      <c r="O283" s="39"/>
      <c r="P283" s="119">
        <f>Lebensmittel!L15</f>
        <v>300</v>
      </c>
      <c r="Q283" s="39"/>
      <c r="R283" s="118">
        <f t="shared" si="13"/>
        <v>1</v>
      </c>
      <c r="S283" s="39"/>
      <c r="T283" s="120">
        <f>Lebensmittel!N15</f>
        <v>2</v>
      </c>
      <c r="U283" s="109" t="s">
        <v>21</v>
      </c>
      <c r="V283" s="121">
        <f t="shared" si="14"/>
        <v>2</v>
      </c>
      <c r="W283" s="10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  <c r="BE283" s="39"/>
      <c r="BF283" s="39"/>
    </row>
    <row r="284" spans="1:58" customFormat="1" x14ac:dyDescent="0.2">
      <c r="A284" s="39"/>
      <c r="B284" s="116" t="s">
        <v>36</v>
      </c>
      <c r="C284" s="19">
        <v>0</v>
      </c>
      <c r="D284" s="19">
        <v>50</v>
      </c>
      <c r="E284" s="19">
        <v>50</v>
      </c>
      <c r="F284" s="19">
        <v>0</v>
      </c>
      <c r="G284" s="19">
        <v>50</v>
      </c>
      <c r="H284" s="19">
        <v>50</v>
      </c>
      <c r="I284" s="19">
        <v>0</v>
      </c>
      <c r="J284" s="39"/>
      <c r="K284" s="117">
        <f t="shared" si="11"/>
        <v>200</v>
      </c>
      <c r="L284" s="109" t="s">
        <v>36</v>
      </c>
      <c r="M284" s="117">
        <f t="shared" si="12"/>
        <v>28.571428571428573</v>
      </c>
      <c r="N284" s="109" t="s">
        <v>36</v>
      </c>
      <c r="O284" s="39"/>
      <c r="P284" s="119">
        <f>Lebensmittel!L16</f>
        <v>200</v>
      </c>
      <c r="Q284" s="39"/>
      <c r="R284" s="118">
        <f t="shared" si="13"/>
        <v>1</v>
      </c>
      <c r="S284" s="39"/>
      <c r="T284" s="120">
        <f>Lebensmittel!N16</f>
        <v>2</v>
      </c>
      <c r="U284" s="109" t="s">
        <v>36</v>
      </c>
      <c r="V284" s="121">
        <f t="shared" si="14"/>
        <v>2</v>
      </c>
      <c r="W284" s="10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  <c r="BE284" s="39"/>
      <c r="BF284" s="39"/>
    </row>
    <row r="285" spans="1:58" customFormat="1" x14ac:dyDescent="0.2">
      <c r="A285" s="39"/>
      <c r="B285" s="116" t="s">
        <v>15</v>
      </c>
      <c r="C285" s="19">
        <v>20</v>
      </c>
      <c r="D285" s="19">
        <v>10</v>
      </c>
      <c r="E285" s="19">
        <v>20</v>
      </c>
      <c r="F285" s="19">
        <v>30</v>
      </c>
      <c r="G285" s="19">
        <v>20</v>
      </c>
      <c r="H285" s="19">
        <v>10</v>
      </c>
      <c r="I285" s="19">
        <v>30</v>
      </c>
      <c r="J285" s="39"/>
      <c r="K285" s="117">
        <f t="shared" si="11"/>
        <v>140</v>
      </c>
      <c r="L285" s="109" t="s">
        <v>15</v>
      </c>
      <c r="M285" s="117">
        <f t="shared" si="12"/>
        <v>20</v>
      </c>
      <c r="N285" s="109" t="s">
        <v>15</v>
      </c>
      <c r="O285" s="39"/>
      <c r="P285" s="119">
        <f>Lebensmittel!L17</f>
        <v>500</v>
      </c>
      <c r="Q285" s="39"/>
      <c r="R285" s="118">
        <f t="shared" si="13"/>
        <v>0.28000000000000003</v>
      </c>
      <c r="S285" s="39"/>
      <c r="T285" s="120">
        <f>Lebensmittel!N17</f>
        <v>5</v>
      </c>
      <c r="U285" s="109" t="s">
        <v>15</v>
      </c>
      <c r="V285" s="121">
        <f t="shared" si="14"/>
        <v>1.4000000000000001</v>
      </c>
      <c r="W285" s="10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  <c r="BE285" s="39"/>
      <c r="BF285" s="39"/>
    </row>
    <row r="286" spans="1:58" customFormat="1" x14ac:dyDescent="0.2">
      <c r="A286" s="39"/>
      <c r="B286" s="116" t="s">
        <v>16</v>
      </c>
      <c r="C286" s="19">
        <v>0</v>
      </c>
      <c r="D286" s="19">
        <v>0</v>
      </c>
      <c r="E286" s="19">
        <v>0</v>
      </c>
      <c r="F286" s="19">
        <v>0</v>
      </c>
      <c r="G286" s="19">
        <v>0</v>
      </c>
      <c r="H286" s="19">
        <v>0</v>
      </c>
      <c r="I286" s="19">
        <v>0</v>
      </c>
      <c r="J286" s="39"/>
      <c r="K286" s="117">
        <f t="shared" si="11"/>
        <v>0</v>
      </c>
      <c r="L286" s="109" t="s">
        <v>16</v>
      </c>
      <c r="M286" s="117">
        <f t="shared" si="12"/>
        <v>0</v>
      </c>
      <c r="N286" s="109" t="s">
        <v>16</v>
      </c>
      <c r="O286" s="39"/>
      <c r="P286" s="119">
        <f>Lebensmittel!L18</f>
        <v>500</v>
      </c>
      <c r="Q286" s="39"/>
      <c r="R286" s="118">
        <f t="shared" si="13"/>
        <v>0</v>
      </c>
      <c r="S286" s="39"/>
      <c r="T286" s="120">
        <f>Lebensmittel!N18</f>
        <v>10</v>
      </c>
      <c r="U286" s="109" t="s">
        <v>16</v>
      </c>
      <c r="V286" s="121">
        <f t="shared" si="14"/>
        <v>0</v>
      </c>
      <c r="W286" s="10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  <c r="BE286" s="39"/>
      <c r="BF286" s="39"/>
    </row>
    <row r="287" spans="1:58" customFormat="1" x14ac:dyDescent="0.2">
      <c r="A287" s="39"/>
      <c r="B287" s="116" t="s">
        <v>17</v>
      </c>
      <c r="C287" s="19">
        <v>35</v>
      </c>
      <c r="D287" s="19">
        <v>15</v>
      </c>
      <c r="E287" s="19">
        <v>15</v>
      </c>
      <c r="F287" s="19">
        <v>15</v>
      </c>
      <c r="G287" s="19">
        <v>35</v>
      </c>
      <c r="H287" s="19">
        <v>30</v>
      </c>
      <c r="I287" s="19">
        <v>15</v>
      </c>
      <c r="J287" s="39"/>
      <c r="K287" s="117">
        <f t="shared" si="11"/>
        <v>160</v>
      </c>
      <c r="L287" s="109" t="s">
        <v>17</v>
      </c>
      <c r="M287" s="117">
        <f t="shared" si="12"/>
        <v>22.857142857142858</v>
      </c>
      <c r="N287" s="109" t="s">
        <v>17</v>
      </c>
      <c r="O287" s="39"/>
      <c r="P287" s="119">
        <f>Lebensmittel!L19</f>
        <v>1000</v>
      </c>
      <c r="Q287" s="39"/>
      <c r="R287" s="118">
        <f t="shared" si="13"/>
        <v>0.16</v>
      </c>
      <c r="S287" s="39"/>
      <c r="T287" s="120">
        <f>Lebensmittel!N19</f>
        <v>1</v>
      </c>
      <c r="U287" s="109" t="s">
        <v>17</v>
      </c>
      <c r="V287" s="121">
        <f t="shared" si="14"/>
        <v>0.16</v>
      </c>
      <c r="W287" s="10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  <c r="BE287" s="39"/>
      <c r="BF287" s="39"/>
    </row>
    <row r="288" spans="1:58" customFormat="1" x14ac:dyDescent="0.2">
      <c r="A288" s="39"/>
      <c r="B288" s="116" t="s">
        <v>18</v>
      </c>
      <c r="C288" s="19">
        <v>20</v>
      </c>
      <c r="D288" s="19">
        <v>0</v>
      </c>
      <c r="E288" s="19">
        <v>0</v>
      </c>
      <c r="F288" s="19">
        <v>0</v>
      </c>
      <c r="G288" s="19">
        <v>20</v>
      </c>
      <c r="H288" s="19">
        <v>0</v>
      </c>
      <c r="I288" s="19">
        <v>0</v>
      </c>
      <c r="J288" s="39"/>
      <c r="K288" s="117">
        <f t="shared" si="11"/>
        <v>40</v>
      </c>
      <c r="L288" s="109" t="s">
        <v>18</v>
      </c>
      <c r="M288" s="117">
        <f t="shared" si="12"/>
        <v>5.7142857142857144</v>
      </c>
      <c r="N288" s="109" t="s">
        <v>18</v>
      </c>
      <c r="O288" s="39"/>
      <c r="P288" s="119">
        <f>Lebensmittel!L20</f>
        <v>250</v>
      </c>
      <c r="Q288" s="39"/>
      <c r="R288" s="118">
        <f t="shared" si="13"/>
        <v>0.16</v>
      </c>
      <c r="S288" s="39"/>
      <c r="T288" s="120">
        <f>Lebensmittel!N20</f>
        <v>4</v>
      </c>
      <c r="U288" s="109" t="s">
        <v>18</v>
      </c>
      <c r="V288" s="121">
        <f t="shared" si="14"/>
        <v>0.64</v>
      </c>
      <c r="W288" s="10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</row>
    <row r="289" spans="1:58" customFormat="1" x14ac:dyDescent="0.2">
      <c r="A289" s="39"/>
      <c r="B289" s="116" t="s">
        <v>19</v>
      </c>
      <c r="C289" s="19">
        <v>0</v>
      </c>
      <c r="D289" s="19">
        <v>0</v>
      </c>
      <c r="E289" s="19">
        <v>0</v>
      </c>
      <c r="F289" s="19">
        <v>300</v>
      </c>
      <c r="G289" s="19">
        <v>0</v>
      </c>
      <c r="H289" s="19">
        <v>0</v>
      </c>
      <c r="I289" s="19">
        <v>300</v>
      </c>
      <c r="J289" s="39"/>
      <c r="K289" s="117">
        <f t="shared" si="11"/>
        <v>600</v>
      </c>
      <c r="L289" s="109" t="s">
        <v>19</v>
      </c>
      <c r="M289" s="117">
        <f t="shared" si="12"/>
        <v>85.714285714285708</v>
      </c>
      <c r="N289" s="109" t="s">
        <v>19</v>
      </c>
      <c r="O289" s="39"/>
      <c r="P289" s="119">
        <f>Lebensmittel!L21</f>
        <v>1000</v>
      </c>
      <c r="Q289" s="39"/>
      <c r="R289" s="118">
        <f t="shared" si="13"/>
        <v>0.6</v>
      </c>
      <c r="S289" s="39"/>
      <c r="T289" s="120">
        <f>Lebensmittel!N21</f>
        <v>2</v>
      </c>
      <c r="U289" s="109" t="s">
        <v>19</v>
      </c>
      <c r="V289" s="121">
        <f t="shared" si="14"/>
        <v>1.2</v>
      </c>
      <c r="W289" s="10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</row>
    <row r="290" spans="1:58" customFormat="1" x14ac:dyDescent="0.2">
      <c r="A290" s="39"/>
      <c r="B290" s="116" t="s">
        <v>37</v>
      </c>
      <c r="C290" s="19">
        <v>200</v>
      </c>
      <c r="D290" s="19">
        <v>200</v>
      </c>
      <c r="E290" s="19">
        <v>0</v>
      </c>
      <c r="F290" s="19">
        <v>0</v>
      </c>
      <c r="G290" s="19">
        <v>0</v>
      </c>
      <c r="H290" s="19">
        <v>0</v>
      </c>
      <c r="I290" s="19">
        <v>0</v>
      </c>
      <c r="J290" s="39"/>
      <c r="K290" s="117">
        <f t="shared" si="11"/>
        <v>400</v>
      </c>
      <c r="L290" s="109" t="s">
        <v>37</v>
      </c>
      <c r="M290" s="117">
        <f t="shared" si="12"/>
        <v>57.142857142857146</v>
      </c>
      <c r="N290" s="109" t="s">
        <v>37</v>
      </c>
      <c r="O290" s="39"/>
      <c r="P290" s="119">
        <f>Lebensmittel!L22</f>
        <v>700</v>
      </c>
      <c r="Q290" s="39"/>
      <c r="R290" s="118">
        <f t="shared" si="13"/>
        <v>0.5714285714285714</v>
      </c>
      <c r="S290" s="39"/>
      <c r="T290" s="120">
        <f>Lebensmittel!N22</f>
        <v>2</v>
      </c>
      <c r="U290" s="109" t="s">
        <v>37</v>
      </c>
      <c r="V290" s="121">
        <f t="shared" si="14"/>
        <v>1.1428571428571428</v>
      </c>
      <c r="W290" s="10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  <c r="BE290" s="39"/>
      <c r="BF290" s="39"/>
    </row>
    <row r="291" spans="1:58" customFormat="1" x14ac:dyDescent="0.2">
      <c r="A291" s="39"/>
      <c r="B291" s="116" t="s">
        <v>38</v>
      </c>
      <c r="C291" s="19">
        <v>0</v>
      </c>
      <c r="D291" s="19">
        <v>0</v>
      </c>
      <c r="E291" s="19">
        <v>0</v>
      </c>
      <c r="F291" s="19">
        <v>0</v>
      </c>
      <c r="G291" s="19">
        <v>0</v>
      </c>
      <c r="H291" s="19">
        <v>0</v>
      </c>
      <c r="I291" s="19">
        <v>0</v>
      </c>
      <c r="J291" s="39"/>
      <c r="K291" s="117">
        <f t="shared" si="11"/>
        <v>0</v>
      </c>
      <c r="L291" s="109" t="s">
        <v>38</v>
      </c>
      <c r="M291" s="117">
        <f t="shared" si="12"/>
        <v>0</v>
      </c>
      <c r="N291" s="109" t="s">
        <v>38</v>
      </c>
      <c r="O291" s="39"/>
      <c r="P291" s="119">
        <f>Lebensmittel!L23</f>
        <v>1000</v>
      </c>
      <c r="Q291" s="39"/>
      <c r="R291" s="118">
        <f t="shared" si="13"/>
        <v>0</v>
      </c>
      <c r="S291" s="39"/>
      <c r="T291" s="120">
        <f>Lebensmittel!N23</f>
        <v>2</v>
      </c>
      <c r="U291" s="109" t="s">
        <v>38</v>
      </c>
      <c r="V291" s="121">
        <f t="shared" si="14"/>
        <v>0</v>
      </c>
      <c r="W291" s="10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</row>
    <row r="292" spans="1:58" customFormat="1" x14ac:dyDescent="0.2">
      <c r="A292" s="39"/>
      <c r="B292" s="116"/>
      <c r="C292" s="19">
        <v>0</v>
      </c>
      <c r="D292" s="19">
        <v>0</v>
      </c>
      <c r="E292" s="19">
        <v>0</v>
      </c>
      <c r="F292" s="19">
        <v>0</v>
      </c>
      <c r="G292" s="19">
        <v>0</v>
      </c>
      <c r="H292" s="19">
        <v>0</v>
      </c>
      <c r="I292" s="19">
        <v>0</v>
      </c>
      <c r="J292" s="39"/>
      <c r="K292" s="117">
        <f t="shared" si="11"/>
        <v>0</v>
      </c>
      <c r="L292" s="109"/>
      <c r="M292" s="117">
        <f t="shared" si="12"/>
        <v>0</v>
      </c>
      <c r="N292" s="109"/>
      <c r="O292" s="39"/>
      <c r="P292" s="119">
        <f>Lebensmittel!L24</f>
        <v>1000</v>
      </c>
      <c r="Q292" s="39"/>
      <c r="R292" s="118">
        <f t="shared" si="13"/>
        <v>0</v>
      </c>
      <c r="S292" s="39"/>
      <c r="T292" s="120">
        <f>Lebensmittel!N24</f>
        <v>0</v>
      </c>
      <c r="U292" s="109"/>
      <c r="V292" s="121">
        <f t="shared" si="14"/>
        <v>0</v>
      </c>
      <c r="W292" s="10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  <c r="BE292" s="39"/>
      <c r="BF292" s="39"/>
    </row>
    <row r="293" spans="1:58" customFormat="1" x14ac:dyDescent="0.2">
      <c r="A293" s="39"/>
      <c r="B293" s="116"/>
      <c r="C293" s="19">
        <v>0</v>
      </c>
      <c r="D293" s="19">
        <v>0</v>
      </c>
      <c r="E293" s="19">
        <v>0</v>
      </c>
      <c r="F293" s="19">
        <v>0</v>
      </c>
      <c r="G293" s="19">
        <v>0</v>
      </c>
      <c r="H293" s="19">
        <v>0</v>
      </c>
      <c r="I293" s="19">
        <v>0</v>
      </c>
      <c r="J293" s="39"/>
      <c r="K293" s="117">
        <f t="shared" si="11"/>
        <v>0</v>
      </c>
      <c r="L293" s="109"/>
      <c r="M293" s="117">
        <f t="shared" si="12"/>
        <v>0</v>
      </c>
      <c r="N293" s="109"/>
      <c r="O293" s="39"/>
      <c r="P293" s="119">
        <f>Lebensmittel!L25</f>
        <v>250</v>
      </c>
      <c r="Q293" s="39"/>
      <c r="R293" s="118">
        <f t="shared" si="13"/>
        <v>0</v>
      </c>
      <c r="S293" s="39"/>
      <c r="T293" s="120">
        <f>Lebensmittel!N25</f>
        <v>2</v>
      </c>
      <c r="U293" s="109"/>
      <c r="V293" s="121">
        <f t="shared" si="14"/>
        <v>0</v>
      </c>
      <c r="W293" s="10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</row>
    <row r="294" spans="1:58" customFormat="1" x14ac:dyDescent="0.2">
      <c r="A294" s="39"/>
      <c r="B294" s="116"/>
      <c r="C294" s="19">
        <v>0</v>
      </c>
      <c r="D294" s="19">
        <v>0</v>
      </c>
      <c r="E294" s="19">
        <v>0</v>
      </c>
      <c r="F294" s="19">
        <v>0</v>
      </c>
      <c r="G294" s="19">
        <v>0</v>
      </c>
      <c r="H294" s="19">
        <v>0</v>
      </c>
      <c r="I294" s="19">
        <v>0</v>
      </c>
      <c r="J294" s="39"/>
      <c r="K294" s="117">
        <f t="shared" si="11"/>
        <v>0</v>
      </c>
      <c r="L294" s="109"/>
      <c r="M294" s="117">
        <f t="shared" si="12"/>
        <v>0</v>
      </c>
      <c r="N294" s="109"/>
      <c r="O294" s="39"/>
      <c r="P294" s="119">
        <f>Lebensmittel!L26</f>
        <v>100</v>
      </c>
      <c r="Q294" s="39"/>
      <c r="R294" s="118">
        <f t="shared" si="13"/>
        <v>0</v>
      </c>
      <c r="S294" s="39"/>
      <c r="T294" s="120">
        <f>Lebensmittel!N26</f>
        <v>1</v>
      </c>
      <c r="U294" s="109"/>
      <c r="V294" s="121">
        <f t="shared" si="14"/>
        <v>0</v>
      </c>
      <c r="W294" s="10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</row>
    <row r="295" spans="1:58" customFormat="1" x14ac:dyDescent="0.2">
      <c r="A295" s="39"/>
      <c r="B295" s="116"/>
      <c r="C295" s="19">
        <v>0</v>
      </c>
      <c r="D295" s="19">
        <v>0</v>
      </c>
      <c r="E295" s="19">
        <v>0</v>
      </c>
      <c r="F295" s="19">
        <v>0</v>
      </c>
      <c r="G295" s="19">
        <v>0</v>
      </c>
      <c r="H295" s="19">
        <v>0</v>
      </c>
      <c r="I295" s="19">
        <v>0</v>
      </c>
      <c r="J295" s="39"/>
      <c r="K295" s="117">
        <f t="shared" si="11"/>
        <v>0</v>
      </c>
      <c r="L295" s="109"/>
      <c r="M295" s="117">
        <f t="shared" si="12"/>
        <v>0</v>
      </c>
      <c r="N295" s="109"/>
      <c r="O295" s="39"/>
      <c r="P295" s="119">
        <f>Lebensmittel!L27</f>
        <v>500</v>
      </c>
      <c r="Q295" s="39"/>
      <c r="R295" s="118">
        <f t="shared" si="13"/>
        <v>0</v>
      </c>
      <c r="S295" s="39"/>
      <c r="T295" s="120">
        <f>Lebensmittel!N27</f>
        <v>1</v>
      </c>
      <c r="U295" s="109"/>
      <c r="V295" s="121">
        <f t="shared" si="14"/>
        <v>0</v>
      </c>
      <c r="W295" s="10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</row>
    <row r="296" spans="1:58" customFormat="1" x14ac:dyDescent="0.2">
      <c r="A296" s="39"/>
      <c r="B296" s="116"/>
      <c r="C296" s="19">
        <v>0</v>
      </c>
      <c r="D296" s="19">
        <v>0</v>
      </c>
      <c r="E296" s="19">
        <v>0</v>
      </c>
      <c r="F296" s="19">
        <v>0</v>
      </c>
      <c r="G296" s="19">
        <v>0</v>
      </c>
      <c r="H296" s="19">
        <v>0</v>
      </c>
      <c r="I296" s="19">
        <v>0</v>
      </c>
      <c r="J296" s="39"/>
      <c r="K296" s="117">
        <f t="shared" si="11"/>
        <v>0</v>
      </c>
      <c r="L296" s="109"/>
      <c r="M296" s="117">
        <f t="shared" si="12"/>
        <v>0</v>
      </c>
      <c r="N296" s="109"/>
      <c r="O296" s="39"/>
      <c r="P296" s="119">
        <f>Lebensmittel!L28</f>
        <v>500</v>
      </c>
      <c r="Q296" s="39"/>
      <c r="R296" s="118">
        <f t="shared" si="13"/>
        <v>0</v>
      </c>
      <c r="S296" s="39"/>
      <c r="T296" s="120">
        <f>Lebensmittel!N28</f>
        <v>1</v>
      </c>
      <c r="U296" s="109"/>
      <c r="V296" s="121">
        <f t="shared" si="14"/>
        <v>0</v>
      </c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</row>
    <row r="297" spans="1:58" customFormat="1" x14ac:dyDescent="0.2">
      <c r="A297" s="39"/>
      <c r="B297" s="116"/>
      <c r="C297" s="19">
        <v>0</v>
      </c>
      <c r="D297" s="19">
        <v>0</v>
      </c>
      <c r="E297" s="19">
        <v>0</v>
      </c>
      <c r="F297" s="19">
        <v>0</v>
      </c>
      <c r="G297" s="19">
        <v>0</v>
      </c>
      <c r="H297" s="19">
        <v>0</v>
      </c>
      <c r="I297" s="19">
        <v>0</v>
      </c>
      <c r="J297" s="39"/>
      <c r="K297" s="117">
        <f t="shared" si="11"/>
        <v>0</v>
      </c>
      <c r="L297" s="109"/>
      <c r="M297" s="117">
        <f t="shared" si="12"/>
        <v>0</v>
      </c>
      <c r="N297" s="109"/>
      <c r="O297" s="39"/>
      <c r="P297" s="119">
        <f>Lebensmittel!L29</f>
        <v>300</v>
      </c>
      <c r="Q297" s="39"/>
      <c r="R297" s="118">
        <f t="shared" si="13"/>
        <v>0</v>
      </c>
      <c r="S297" s="39"/>
      <c r="T297" s="120">
        <f>Lebensmittel!N29</f>
        <v>1</v>
      </c>
      <c r="U297" s="109"/>
      <c r="V297" s="121">
        <f t="shared" si="14"/>
        <v>0</v>
      </c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</row>
    <row r="298" spans="1:58" customFormat="1" x14ac:dyDescent="0.2">
      <c r="A298" s="39"/>
      <c r="B298" s="116"/>
      <c r="C298" s="19">
        <v>0</v>
      </c>
      <c r="D298" s="19">
        <v>0</v>
      </c>
      <c r="E298" s="19">
        <v>0</v>
      </c>
      <c r="F298" s="19">
        <v>0</v>
      </c>
      <c r="G298" s="19">
        <v>0</v>
      </c>
      <c r="H298" s="19">
        <v>0</v>
      </c>
      <c r="I298" s="19">
        <v>0</v>
      </c>
      <c r="J298" s="39"/>
      <c r="K298" s="117">
        <f t="shared" si="11"/>
        <v>0</v>
      </c>
      <c r="L298" s="109"/>
      <c r="M298" s="117">
        <f t="shared" si="12"/>
        <v>0</v>
      </c>
      <c r="N298" s="109"/>
      <c r="O298" s="39"/>
      <c r="P298" s="119">
        <f>Lebensmittel!L30</f>
        <v>400</v>
      </c>
      <c r="Q298" s="39"/>
      <c r="R298" s="118">
        <f t="shared" si="13"/>
        <v>0</v>
      </c>
      <c r="S298" s="39"/>
      <c r="T298" s="120">
        <f>Lebensmittel!N30</f>
        <v>2</v>
      </c>
      <c r="U298" s="109"/>
      <c r="V298" s="121">
        <f t="shared" si="14"/>
        <v>0</v>
      </c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  <c r="BE298" s="39"/>
      <c r="BF298" s="39"/>
    </row>
    <row r="299" spans="1:58" customFormat="1" x14ac:dyDescent="0.2">
      <c r="A299" s="39"/>
      <c r="B299" s="116"/>
      <c r="C299" s="19">
        <v>0</v>
      </c>
      <c r="D299" s="19">
        <v>0</v>
      </c>
      <c r="E299" s="19">
        <v>0</v>
      </c>
      <c r="F299" s="19">
        <v>0</v>
      </c>
      <c r="G299" s="19">
        <v>0</v>
      </c>
      <c r="H299" s="19">
        <v>0</v>
      </c>
      <c r="I299" s="19">
        <v>0</v>
      </c>
      <c r="J299" s="39"/>
      <c r="K299" s="117">
        <f t="shared" si="11"/>
        <v>0</v>
      </c>
      <c r="L299" s="109"/>
      <c r="M299" s="117">
        <f t="shared" si="12"/>
        <v>0</v>
      </c>
      <c r="N299" s="109"/>
      <c r="O299" s="39"/>
      <c r="P299" s="119">
        <f>Lebensmittel!L31</f>
        <v>0</v>
      </c>
      <c r="Q299" s="39"/>
      <c r="R299" s="118" t="e">
        <f t="shared" si="13"/>
        <v>#DIV/0!</v>
      </c>
      <c r="S299" s="39"/>
      <c r="T299" s="120">
        <f>Lebensmittel!N31</f>
        <v>0</v>
      </c>
      <c r="U299" s="109"/>
      <c r="V299" s="121" t="e">
        <f t="shared" si="14"/>
        <v>#DIV/0!</v>
      </c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</row>
    <row r="300" spans="1:58" customFormat="1" x14ac:dyDescent="0.2">
      <c r="A300" s="39"/>
      <c r="B300" s="116"/>
      <c r="C300" s="19">
        <v>0</v>
      </c>
      <c r="D300" s="19">
        <v>0</v>
      </c>
      <c r="E300" s="19">
        <v>0</v>
      </c>
      <c r="F300" s="19">
        <v>0</v>
      </c>
      <c r="G300" s="19">
        <v>0</v>
      </c>
      <c r="H300" s="19">
        <v>0</v>
      </c>
      <c r="I300" s="19">
        <v>0</v>
      </c>
      <c r="J300" s="39"/>
      <c r="K300" s="117">
        <f t="shared" si="11"/>
        <v>0</v>
      </c>
      <c r="L300" s="109"/>
      <c r="M300" s="117">
        <f t="shared" si="12"/>
        <v>0</v>
      </c>
      <c r="N300" s="109"/>
      <c r="O300" s="39"/>
      <c r="P300" s="119">
        <f>Lebensmittel!L32</f>
        <v>0</v>
      </c>
      <c r="Q300" s="39"/>
      <c r="R300" s="118" t="e">
        <f t="shared" si="13"/>
        <v>#DIV/0!</v>
      </c>
      <c r="S300" s="39"/>
      <c r="T300" s="120">
        <f>Lebensmittel!N32</f>
        <v>0</v>
      </c>
      <c r="U300" s="109"/>
      <c r="V300" s="121" t="e">
        <f t="shared" si="14"/>
        <v>#DIV/0!</v>
      </c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</row>
    <row r="301" spans="1:58" customFormat="1" x14ac:dyDescent="0.2">
      <c r="A301" s="39"/>
      <c r="B301" s="116"/>
      <c r="C301" s="19">
        <v>0</v>
      </c>
      <c r="D301" s="19">
        <v>0</v>
      </c>
      <c r="E301" s="19">
        <v>0</v>
      </c>
      <c r="F301" s="19">
        <v>0</v>
      </c>
      <c r="G301" s="19">
        <v>0</v>
      </c>
      <c r="H301" s="19">
        <v>0</v>
      </c>
      <c r="I301" s="19">
        <v>0</v>
      </c>
      <c r="J301" s="39"/>
      <c r="K301" s="117">
        <f t="shared" si="11"/>
        <v>0</v>
      </c>
      <c r="L301" s="109"/>
      <c r="M301" s="117">
        <f t="shared" si="12"/>
        <v>0</v>
      </c>
      <c r="N301" s="109"/>
      <c r="O301" s="39"/>
      <c r="P301" s="119">
        <f>Lebensmittel!L33</f>
        <v>0</v>
      </c>
      <c r="Q301" s="39"/>
      <c r="R301" s="118" t="e">
        <f t="shared" si="13"/>
        <v>#DIV/0!</v>
      </c>
      <c r="S301" s="39"/>
      <c r="T301" s="120">
        <f>Lebensmittel!N33</f>
        <v>0</v>
      </c>
      <c r="U301" s="109"/>
      <c r="V301" s="121" t="e">
        <f t="shared" si="14"/>
        <v>#DIV/0!</v>
      </c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</row>
    <row r="302" spans="1:58" customFormat="1" x14ac:dyDescent="0.2">
      <c r="A302" s="39"/>
      <c r="B302" s="116"/>
      <c r="C302" s="19">
        <v>0</v>
      </c>
      <c r="D302" s="19">
        <v>0</v>
      </c>
      <c r="E302" s="19">
        <v>0</v>
      </c>
      <c r="F302" s="19">
        <v>0</v>
      </c>
      <c r="G302" s="19">
        <v>0</v>
      </c>
      <c r="H302" s="19">
        <v>0</v>
      </c>
      <c r="I302" s="19">
        <v>0</v>
      </c>
      <c r="J302" s="39"/>
      <c r="K302" s="117">
        <f t="shared" si="11"/>
        <v>0</v>
      </c>
      <c r="L302" s="109"/>
      <c r="M302" s="117">
        <f t="shared" si="12"/>
        <v>0</v>
      </c>
      <c r="N302" s="109"/>
      <c r="O302" s="39"/>
      <c r="P302" s="119">
        <f>Lebensmittel!L34</f>
        <v>0</v>
      </c>
      <c r="Q302" s="39"/>
      <c r="R302" s="118" t="e">
        <f t="shared" si="13"/>
        <v>#DIV/0!</v>
      </c>
      <c r="S302" s="39"/>
      <c r="T302" s="120">
        <f>Lebensmittel!N34</f>
        <v>0</v>
      </c>
      <c r="U302" s="109"/>
      <c r="V302" s="121" t="e">
        <f t="shared" si="14"/>
        <v>#DIV/0!</v>
      </c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  <c r="BE302" s="39"/>
      <c r="BF302" s="39"/>
    </row>
    <row r="303" spans="1:58" customFormat="1" x14ac:dyDescent="0.2">
      <c r="A303" s="39"/>
      <c r="B303" s="116"/>
      <c r="C303" s="19">
        <v>0</v>
      </c>
      <c r="D303" s="19">
        <v>0</v>
      </c>
      <c r="E303" s="19">
        <v>0</v>
      </c>
      <c r="F303" s="19">
        <v>0</v>
      </c>
      <c r="G303" s="19">
        <v>0</v>
      </c>
      <c r="H303" s="19">
        <v>0</v>
      </c>
      <c r="I303" s="19">
        <v>0</v>
      </c>
      <c r="J303" s="39"/>
      <c r="K303" s="117">
        <f t="shared" si="11"/>
        <v>0</v>
      </c>
      <c r="L303" s="109"/>
      <c r="M303" s="117">
        <f t="shared" si="12"/>
        <v>0</v>
      </c>
      <c r="N303" s="109"/>
      <c r="O303" s="39"/>
      <c r="P303" s="119">
        <f>Lebensmittel!L35</f>
        <v>0</v>
      </c>
      <c r="Q303" s="39"/>
      <c r="R303" s="118" t="e">
        <f t="shared" si="13"/>
        <v>#DIV/0!</v>
      </c>
      <c r="S303" s="39"/>
      <c r="T303" s="120">
        <f>Lebensmittel!N35</f>
        <v>0</v>
      </c>
      <c r="U303" s="109"/>
      <c r="V303" s="121" t="e">
        <f t="shared" si="14"/>
        <v>#DIV/0!</v>
      </c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</row>
    <row r="304" spans="1:58" customFormat="1" x14ac:dyDescent="0.2">
      <c r="A304" s="39"/>
      <c r="B304" s="116"/>
      <c r="C304" s="19">
        <v>0</v>
      </c>
      <c r="D304" s="19">
        <v>0</v>
      </c>
      <c r="E304" s="19">
        <v>0</v>
      </c>
      <c r="F304" s="19">
        <v>0</v>
      </c>
      <c r="G304" s="19">
        <v>0</v>
      </c>
      <c r="H304" s="19">
        <v>0</v>
      </c>
      <c r="I304" s="19">
        <v>0</v>
      </c>
      <c r="J304" s="39"/>
      <c r="K304" s="117">
        <f t="shared" si="11"/>
        <v>0</v>
      </c>
      <c r="L304" s="109"/>
      <c r="M304" s="117">
        <f t="shared" si="12"/>
        <v>0</v>
      </c>
      <c r="N304" s="109"/>
      <c r="O304" s="39"/>
      <c r="P304" s="119">
        <f>Lebensmittel!L36</f>
        <v>0</v>
      </c>
      <c r="Q304" s="39"/>
      <c r="R304" s="118" t="e">
        <f t="shared" si="13"/>
        <v>#DIV/0!</v>
      </c>
      <c r="S304" s="39"/>
      <c r="T304" s="120">
        <f>Lebensmittel!N36</f>
        <v>0</v>
      </c>
      <c r="U304" s="109"/>
      <c r="V304" s="121" t="e">
        <f t="shared" si="14"/>
        <v>#DIV/0!</v>
      </c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</row>
    <row r="305" spans="1:58" customFormat="1" x14ac:dyDescent="0.2">
      <c r="A305" s="39"/>
      <c r="B305" s="116"/>
      <c r="C305" s="19">
        <v>0</v>
      </c>
      <c r="D305" s="19">
        <v>0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39"/>
      <c r="K305" s="117">
        <f t="shared" si="11"/>
        <v>0</v>
      </c>
      <c r="L305" s="109"/>
      <c r="M305" s="117">
        <f t="shared" si="12"/>
        <v>0</v>
      </c>
      <c r="N305" s="109"/>
      <c r="O305" s="39"/>
      <c r="P305" s="119">
        <f>Lebensmittel!L37</f>
        <v>0</v>
      </c>
      <c r="Q305" s="39"/>
      <c r="R305" s="118" t="e">
        <f t="shared" si="13"/>
        <v>#DIV/0!</v>
      </c>
      <c r="S305" s="39"/>
      <c r="T305" s="120">
        <f>Lebensmittel!N37</f>
        <v>0</v>
      </c>
      <c r="U305" s="109"/>
      <c r="V305" s="121" t="e">
        <f t="shared" si="14"/>
        <v>#DIV/0!</v>
      </c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</row>
    <row r="306" spans="1:58" customFormat="1" x14ac:dyDescent="0.2">
      <c r="A306" s="39"/>
      <c r="B306" s="116"/>
      <c r="C306" s="19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39"/>
      <c r="K306" s="117">
        <f t="shared" si="11"/>
        <v>0</v>
      </c>
      <c r="L306" s="109"/>
      <c r="M306" s="117">
        <f t="shared" si="12"/>
        <v>0</v>
      </c>
      <c r="N306" s="109"/>
      <c r="O306" s="39"/>
      <c r="P306" s="119">
        <f>Lebensmittel!L38</f>
        <v>0</v>
      </c>
      <c r="Q306" s="39"/>
      <c r="R306" s="118" t="e">
        <f t="shared" si="13"/>
        <v>#DIV/0!</v>
      </c>
      <c r="S306" s="39"/>
      <c r="T306" s="120">
        <f>Lebensmittel!N38</f>
        <v>0</v>
      </c>
      <c r="U306" s="109"/>
      <c r="V306" s="121" t="e">
        <f t="shared" si="14"/>
        <v>#DIV/0!</v>
      </c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</row>
    <row r="307" spans="1:58" customFormat="1" x14ac:dyDescent="0.2">
      <c r="A307" s="39"/>
      <c r="B307" s="116"/>
      <c r="C307" s="19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39"/>
      <c r="K307" s="117">
        <f t="shared" si="11"/>
        <v>0</v>
      </c>
      <c r="L307" s="109"/>
      <c r="M307" s="117">
        <f t="shared" si="12"/>
        <v>0</v>
      </c>
      <c r="N307" s="109"/>
      <c r="O307" s="39"/>
      <c r="P307" s="119">
        <f>Lebensmittel!L39</f>
        <v>0</v>
      </c>
      <c r="Q307" s="39"/>
      <c r="R307" s="118" t="e">
        <f t="shared" si="13"/>
        <v>#DIV/0!</v>
      </c>
      <c r="S307" s="39"/>
      <c r="T307" s="120">
        <f>Lebensmittel!N39</f>
        <v>0</v>
      </c>
      <c r="U307" s="109"/>
      <c r="V307" s="121" t="e">
        <f t="shared" si="14"/>
        <v>#DIV/0!</v>
      </c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</row>
    <row r="308" spans="1:58" customFormat="1" x14ac:dyDescent="0.2">
      <c r="A308" s="39"/>
      <c r="B308" s="116"/>
      <c r="C308" s="19">
        <v>0</v>
      </c>
      <c r="D308" s="19">
        <v>0</v>
      </c>
      <c r="E308" s="19">
        <v>0</v>
      </c>
      <c r="F308" s="19">
        <v>0</v>
      </c>
      <c r="G308" s="19">
        <v>0</v>
      </c>
      <c r="H308" s="19">
        <v>0</v>
      </c>
      <c r="I308" s="19">
        <v>0</v>
      </c>
      <c r="J308" s="39"/>
      <c r="K308" s="117">
        <f t="shared" si="11"/>
        <v>0</v>
      </c>
      <c r="L308" s="109"/>
      <c r="M308" s="117">
        <f t="shared" si="12"/>
        <v>0</v>
      </c>
      <c r="N308" s="109"/>
      <c r="O308" s="39"/>
      <c r="P308" s="119">
        <f>Lebensmittel!L40</f>
        <v>0</v>
      </c>
      <c r="Q308" s="39"/>
      <c r="R308" s="118" t="e">
        <f t="shared" si="13"/>
        <v>#DIV/0!</v>
      </c>
      <c r="S308" s="39"/>
      <c r="T308" s="120">
        <f>Lebensmittel!N40</f>
        <v>0</v>
      </c>
      <c r="U308" s="109"/>
      <c r="V308" s="121" t="e">
        <f t="shared" si="14"/>
        <v>#DIV/0!</v>
      </c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</row>
    <row r="309" spans="1:58" customFormat="1" x14ac:dyDescent="0.2">
      <c r="A309" s="39"/>
      <c r="B309" s="116"/>
      <c r="C309" s="19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39"/>
      <c r="K309" s="117">
        <f t="shared" si="11"/>
        <v>0</v>
      </c>
      <c r="L309" s="109"/>
      <c r="M309" s="117">
        <f t="shared" si="12"/>
        <v>0</v>
      </c>
      <c r="N309" s="109"/>
      <c r="O309" s="39"/>
      <c r="P309" s="119">
        <f>Lebensmittel!L41</f>
        <v>0</v>
      </c>
      <c r="Q309" s="39"/>
      <c r="R309" s="118" t="e">
        <f t="shared" si="13"/>
        <v>#DIV/0!</v>
      </c>
      <c r="S309" s="39"/>
      <c r="T309" s="120">
        <f>Lebensmittel!N41</f>
        <v>0</v>
      </c>
      <c r="U309" s="109"/>
      <c r="V309" s="121" t="e">
        <f t="shared" si="14"/>
        <v>#DIV/0!</v>
      </c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</row>
    <row r="310" spans="1:58" customFormat="1" x14ac:dyDescent="0.2">
      <c r="A310" s="39"/>
      <c r="B310" s="116"/>
      <c r="C310" s="19">
        <v>0</v>
      </c>
      <c r="D310" s="19">
        <v>0</v>
      </c>
      <c r="E310" s="19">
        <v>0</v>
      </c>
      <c r="F310" s="19">
        <v>0</v>
      </c>
      <c r="G310" s="19">
        <v>0</v>
      </c>
      <c r="H310" s="19">
        <v>0</v>
      </c>
      <c r="I310" s="19">
        <v>0</v>
      </c>
      <c r="J310" s="39"/>
      <c r="K310" s="117">
        <f t="shared" si="11"/>
        <v>0</v>
      </c>
      <c r="L310" s="109"/>
      <c r="M310" s="117">
        <f t="shared" si="12"/>
        <v>0</v>
      </c>
      <c r="N310" s="109"/>
      <c r="O310" s="39"/>
      <c r="P310" s="119">
        <f>Lebensmittel!L42</f>
        <v>0</v>
      </c>
      <c r="Q310" s="39"/>
      <c r="R310" s="118" t="e">
        <f t="shared" si="13"/>
        <v>#DIV/0!</v>
      </c>
      <c r="S310" s="39"/>
      <c r="T310" s="120">
        <f>Lebensmittel!N42</f>
        <v>0</v>
      </c>
      <c r="U310" s="109"/>
      <c r="V310" s="121" t="e">
        <f t="shared" si="14"/>
        <v>#DIV/0!</v>
      </c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</row>
    <row r="311" spans="1:58" customFormat="1" x14ac:dyDescent="0.2">
      <c r="A311" s="39"/>
      <c r="B311" s="116"/>
      <c r="C311" s="19">
        <v>0</v>
      </c>
      <c r="D311" s="19">
        <v>0</v>
      </c>
      <c r="E311" s="19">
        <v>0</v>
      </c>
      <c r="F311" s="19">
        <v>0</v>
      </c>
      <c r="G311" s="19">
        <v>0</v>
      </c>
      <c r="H311" s="19">
        <v>0</v>
      </c>
      <c r="I311" s="19">
        <v>0</v>
      </c>
      <c r="J311" s="39"/>
      <c r="K311" s="117">
        <f t="shared" si="11"/>
        <v>0</v>
      </c>
      <c r="L311" s="109"/>
      <c r="M311" s="117">
        <f t="shared" si="12"/>
        <v>0</v>
      </c>
      <c r="N311" s="109"/>
      <c r="O311" s="39"/>
      <c r="P311" s="119">
        <f>Lebensmittel!L43</f>
        <v>0</v>
      </c>
      <c r="Q311" s="39"/>
      <c r="R311" s="118" t="e">
        <f t="shared" si="13"/>
        <v>#DIV/0!</v>
      </c>
      <c r="S311" s="39"/>
      <c r="T311" s="120">
        <f>Lebensmittel!N43</f>
        <v>0</v>
      </c>
      <c r="U311" s="109"/>
      <c r="V311" s="121" t="e">
        <f t="shared" si="14"/>
        <v>#DIV/0!</v>
      </c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</row>
    <row r="312" spans="1:58" customFormat="1" x14ac:dyDescent="0.2">
      <c r="A312" s="39"/>
      <c r="B312" s="116"/>
      <c r="C312" s="19">
        <v>0</v>
      </c>
      <c r="D312" s="19">
        <v>0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39"/>
      <c r="K312" s="117">
        <f t="shared" si="11"/>
        <v>0</v>
      </c>
      <c r="L312" s="109"/>
      <c r="M312" s="117">
        <f t="shared" si="12"/>
        <v>0</v>
      </c>
      <c r="N312" s="109"/>
      <c r="O312" s="39"/>
      <c r="P312" s="119">
        <f>Lebensmittel!L44</f>
        <v>0</v>
      </c>
      <c r="Q312" s="39"/>
      <c r="R312" s="118" t="e">
        <f t="shared" si="13"/>
        <v>#DIV/0!</v>
      </c>
      <c r="S312" s="39"/>
      <c r="T312" s="120">
        <f>Lebensmittel!N44</f>
        <v>0</v>
      </c>
      <c r="U312" s="109"/>
      <c r="V312" s="121" t="e">
        <f t="shared" si="14"/>
        <v>#DIV/0!</v>
      </c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</row>
    <row r="313" spans="1:58" customFormat="1" x14ac:dyDescent="0.2">
      <c r="A313" s="39"/>
      <c r="B313" s="116"/>
      <c r="C313" s="19">
        <v>0</v>
      </c>
      <c r="D313" s="19">
        <v>0</v>
      </c>
      <c r="E313" s="19">
        <v>0</v>
      </c>
      <c r="F313" s="19">
        <v>0</v>
      </c>
      <c r="G313" s="19">
        <v>0</v>
      </c>
      <c r="H313" s="19">
        <v>0</v>
      </c>
      <c r="I313" s="19">
        <v>0</v>
      </c>
      <c r="J313" s="39"/>
      <c r="K313" s="117">
        <f t="shared" si="11"/>
        <v>0</v>
      </c>
      <c r="L313" s="109"/>
      <c r="M313" s="117">
        <f t="shared" si="12"/>
        <v>0</v>
      </c>
      <c r="N313" s="109"/>
      <c r="O313" s="39"/>
      <c r="P313" s="119">
        <f>Lebensmittel!L45</f>
        <v>0</v>
      </c>
      <c r="Q313" s="39"/>
      <c r="R313" s="118" t="e">
        <f t="shared" si="13"/>
        <v>#DIV/0!</v>
      </c>
      <c r="S313" s="39"/>
      <c r="T313" s="120">
        <f>Lebensmittel!N45</f>
        <v>0</v>
      </c>
      <c r="U313" s="109"/>
      <c r="V313" s="121" t="e">
        <f t="shared" si="14"/>
        <v>#DIV/0!</v>
      </c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</row>
    <row r="314" spans="1:58" customFormat="1" x14ac:dyDescent="0.2">
      <c r="A314" s="39"/>
      <c r="B314" s="116"/>
      <c r="C314" s="19">
        <v>0</v>
      </c>
      <c r="D314" s="19">
        <v>0</v>
      </c>
      <c r="E314" s="19">
        <v>0</v>
      </c>
      <c r="F314" s="19">
        <v>0</v>
      </c>
      <c r="G314" s="19">
        <v>0</v>
      </c>
      <c r="H314" s="19">
        <v>0</v>
      </c>
      <c r="I314" s="19">
        <v>0</v>
      </c>
      <c r="J314" s="39"/>
      <c r="K314" s="117">
        <f t="shared" si="11"/>
        <v>0</v>
      </c>
      <c r="L314" s="109"/>
      <c r="M314" s="117">
        <f t="shared" si="12"/>
        <v>0</v>
      </c>
      <c r="N314" s="109"/>
      <c r="O314" s="39"/>
      <c r="P314" s="119">
        <f>Lebensmittel!L46</f>
        <v>0</v>
      </c>
      <c r="Q314" s="39"/>
      <c r="R314" s="118" t="e">
        <f t="shared" si="13"/>
        <v>#DIV/0!</v>
      </c>
      <c r="S314" s="39"/>
      <c r="T314" s="120">
        <f>Lebensmittel!N46</f>
        <v>0</v>
      </c>
      <c r="U314" s="109"/>
      <c r="V314" s="121" t="e">
        <f t="shared" si="14"/>
        <v>#DIV/0!</v>
      </c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</row>
    <row r="315" spans="1:58" customFormat="1" x14ac:dyDescent="0.2">
      <c r="A315" s="39"/>
      <c r="B315" s="116"/>
      <c r="C315" s="19">
        <v>0</v>
      </c>
      <c r="D315" s="19">
        <v>0</v>
      </c>
      <c r="E315" s="19">
        <v>0</v>
      </c>
      <c r="F315" s="19">
        <v>0</v>
      </c>
      <c r="G315" s="19">
        <v>0</v>
      </c>
      <c r="H315" s="19">
        <v>0</v>
      </c>
      <c r="I315" s="19">
        <v>0</v>
      </c>
      <c r="J315" s="39"/>
      <c r="K315" s="117">
        <f t="shared" si="11"/>
        <v>0</v>
      </c>
      <c r="L315" s="109"/>
      <c r="M315" s="117">
        <f t="shared" si="12"/>
        <v>0</v>
      </c>
      <c r="N315" s="109"/>
      <c r="O315" s="39"/>
      <c r="P315" s="119">
        <f>Lebensmittel!L47</f>
        <v>0</v>
      </c>
      <c r="Q315" s="39"/>
      <c r="R315" s="118" t="e">
        <f t="shared" si="13"/>
        <v>#DIV/0!</v>
      </c>
      <c r="S315" s="39"/>
      <c r="T315" s="120">
        <f>Lebensmittel!N47</f>
        <v>0</v>
      </c>
      <c r="U315" s="109"/>
      <c r="V315" s="121" t="e">
        <f t="shared" si="14"/>
        <v>#DIV/0!</v>
      </c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</row>
    <row r="316" spans="1:58" customFormat="1" x14ac:dyDescent="0.2">
      <c r="A316" s="39"/>
      <c r="B316" s="116"/>
      <c r="C316" s="19">
        <v>0</v>
      </c>
      <c r="D316" s="19">
        <v>0</v>
      </c>
      <c r="E316" s="19">
        <v>0</v>
      </c>
      <c r="F316" s="19">
        <v>0</v>
      </c>
      <c r="G316" s="19">
        <v>0</v>
      </c>
      <c r="H316" s="19">
        <v>0</v>
      </c>
      <c r="I316" s="19">
        <v>0</v>
      </c>
      <c r="J316" s="39"/>
      <c r="K316" s="117">
        <f t="shared" si="11"/>
        <v>0</v>
      </c>
      <c r="L316" s="109"/>
      <c r="M316" s="117">
        <f t="shared" si="12"/>
        <v>0</v>
      </c>
      <c r="N316" s="109"/>
      <c r="O316" s="39"/>
      <c r="P316" s="119">
        <f>Lebensmittel!L48</f>
        <v>0</v>
      </c>
      <c r="Q316" s="39"/>
      <c r="R316" s="118" t="e">
        <f t="shared" si="13"/>
        <v>#DIV/0!</v>
      </c>
      <c r="S316" s="39"/>
      <c r="T316" s="120">
        <f>Lebensmittel!N48</f>
        <v>0</v>
      </c>
      <c r="U316" s="109"/>
      <c r="V316" s="121" t="e">
        <f t="shared" si="14"/>
        <v>#DIV/0!</v>
      </c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  <c r="BE316" s="39"/>
      <c r="BF316" s="39"/>
    </row>
    <row r="317" spans="1:58" customFormat="1" x14ac:dyDescent="0.2">
      <c r="A317" s="39"/>
      <c r="B317" s="116"/>
      <c r="C317" s="19">
        <v>0</v>
      </c>
      <c r="D317" s="19">
        <v>0</v>
      </c>
      <c r="E317" s="19">
        <v>0</v>
      </c>
      <c r="F317" s="19">
        <v>0</v>
      </c>
      <c r="G317" s="19">
        <v>0</v>
      </c>
      <c r="H317" s="19">
        <v>0</v>
      </c>
      <c r="I317" s="19">
        <v>0</v>
      </c>
      <c r="J317" s="39"/>
      <c r="K317" s="117">
        <f t="shared" si="11"/>
        <v>0</v>
      </c>
      <c r="L317" s="109"/>
      <c r="M317" s="117">
        <f t="shared" si="12"/>
        <v>0</v>
      </c>
      <c r="N317" s="109"/>
      <c r="O317" s="39"/>
      <c r="P317" s="119">
        <f>Lebensmittel!L49</f>
        <v>0</v>
      </c>
      <c r="Q317" s="39"/>
      <c r="R317" s="118" t="e">
        <f t="shared" si="13"/>
        <v>#DIV/0!</v>
      </c>
      <c r="S317" s="39"/>
      <c r="T317" s="120">
        <f>Lebensmittel!N49</f>
        <v>0</v>
      </c>
      <c r="U317" s="109"/>
      <c r="V317" s="121" t="e">
        <f t="shared" si="14"/>
        <v>#DIV/0!</v>
      </c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</row>
    <row r="318" spans="1:58" customFormat="1" x14ac:dyDescent="0.2">
      <c r="A318" s="39"/>
      <c r="B318" s="116"/>
      <c r="C318" s="19">
        <v>0</v>
      </c>
      <c r="D318" s="19">
        <v>0</v>
      </c>
      <c r="E318" s="19">
        <v>0</v>
      </c>
      <c r="F318" s="19">
        <v>0</v>
      </c>
      <c r="G318" s="19">
        <v>0</v>
      </c>
      <c r="H318" s="19">
        <v>0</v>
      </c>
      <c r="I318" s="19">
        <v>0</v>
      </c>
      <c r="J318" s="39"/>
      <c r="K318" s="117">
        <f t="shared" si="11"/>
        <v>0</v>
      </c>
      <c r="L318" s="109"/>
      <c r="M318" s="117">
        <f t="shared" si="12"/>
        <v>0</v>
      </c>
      <c r="N318" s="109"/>
      <c r="O318" s="39"/>
      <c r="P318" s="119">
        <f>Lebensmittel!L50</f>
        <v>0</v>
      </c>
      <c r="Q318" s="39"/>
      <c r="R318" s="118" t="e">
        <f t="shared" si="13"/>
        <v>#DIV/0!</v>
      </c>
      <c r="S318" s="39"/>
      <c r="T318" s="120">
        <f>Lebensmittel!N50</f>
        <v>0</v>
      </c>
      <c r="U318" s="109"/>
      <c r="V318" s="121" t="e">
        <f t="shared" si="14"/>
        <v>#DIV/0!</v>
      </c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  <c r="BE318" s="39"/>
      <c r="BF318" s="39"/>
    </row>
    <row r="319" spans="1:58" customFormat="1" x14ac:dyDescent="0.2">
      <c r="A319" s="39"/>
      <c r="B319" s="116"/>
      <c r="C319" s="19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0</v>
      </c>
      <c r="I319" s="19">
        <v>0</v>
      </c>
      <c r="J319" s="39"/>
      <c r="K319" s="117">
        <f t="shared" si="11"/>
        <v>0</v>
      </c>
      <c r="L319" s="109"/>
      <c r="M319" s="117">
        <f t="shared" si="12"/>
        <v>0</v>
      </c>
      <c r="N319" s="109"/>
      <c r="O319" s="39"/>
      <c r="P319" s="119">
        <f>Lebensmittel!L51</f>
        <v>0</v>
      </c>
      <c r="Q319" s="39"/>
      <c r="R319" s="118" t="e">
        <f t="shared" si="13"/>
        <v>#DIV/0!</v>
      </c>
      <c r="S319" s="39"/>
      <c r="T319" s="120">
        <f>Lebensmittel!N51</f>
        <v>0</v>
      </c>
      <c r="U319" s="109"/>
      <c r="V319" s="121" t="e">
        <f t="shared" si="14"/>
        <v>#DIV/0!</v>
      </c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</row>
    <row r="320" spans="1:58" customFormat="1" x14ac:dyDescent="0.2">
      <c r="A320" s="39"/>
      <c r="B320" s="116"/>
      <c r="C320" s="19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0</v>
      </c>
      <c r="I320" s="19">
        <v>0</v>
      </c>
      <c r="J320" s="39"/>
      <c r="K320" s="117">
        <f t="shared" si="11"/>
        <v>0</v>
      </c>
      <c r="L320" s="109"/>
      <c r="M320" s="117">
        <f t="shared" si="12"/>
        <v>0</v>
      </c>
      <c r="N320" s="109"/>
      <c r="O320" s="39"/>
      <c r="P320" s="119">
        <f>Lebensmittel!L52</f>
        <v>0</v>
      </c>
      <c r="Q320" s="39"/>
      <c r="R320" s="118" t="e">
        <f t="shared" si="13"/>
        <v>#DIV/0!</v>
      </c>
      <c r="S320" s="39"/>
      <c r="T320" s="120">
        <f>Lebensmittel!N52</f>
        <v>0</v>
      </c>
      <c r="U320" s="109"/>
      <c r="V320" s="121" t="e">
        <f t="shared" si="14"/>
        <v>#DIV/0!</v>
      </c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  <c r="BE320" s="39"/>
      <c r="BF320" s="39"/>
    </row>
    <row r="321" spans="1:58" customFormat="1" x14ac:dyDescent="0.2">
      <c r="A321" s="39"/>
      <c r="B321" s="116"/>
      <c r="C321" s="19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0</v>
      </c>
      <c r="I321" s="19">
        <v>0</v>
      </c>
      <c r="J321" s="39"/>
      <c r="K321" s="117">
        <f t="shared" si="11"/>
        <v>0</v>
      </c>
      <c r="L321" s="109"/>
      <c r="M321" s="117">
        <f t="shared" si="12"/>
        <v>0</v>
      </c>
      <c r="N321" s="109"/>
      <c r="O321" s="39"/>
      <c r="P321" s="119">
        <f>Lebensmittel!L53</f>
        <v>0</v>
      </c>
      <c r="Q321" s="39"/>
      <c r="R321" s="118" t="e">
        <f t="shared" si="13"/>
        <v>#DIV/0!</v>
      </c>
      <c r="S321" s="39"/>
      <c r="T321" s="120">
        <f>Lebensmittel!N53</f>
        <v>0</v>
      </c>
      <c r="U321" s="109"/>
      <c r="V321" s="121" t="e">
        <f t="shared" si="14"/>
        <v>#DIV/0!</v>
      </c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</row>
    <row r="322" spans="1:58" customFormat="1" x14ac:dyDescent="0.2">
      <c r="A322" s="39"/>
      <c r="B322" s="116"/>
      <c r="C322" s="19">
        <v>0</v>
      </c>
      <c r="D322" s="19">
        <v>0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39"/>
      <c r="K322" s="117">
        <f t="shared" si="11"/>
        <v>0</v>
      </c>
      <c r="L322" s="109"/>
      <c r="M322" s="117">
        <f t="shared" si="12"/>
        <v>0</v>
      </c>
      <c r="N322" s="109"/>
      <c r="O322" s="39"/>
      <c r="P322" s="119">
        <f>Lebensmittel!L54</f>
        <v>0</v>
      </c>
      <c r="Q322" s="39"/>
      <c r="R322" s="118" t="e">
        <f t="shared" si="13"/>
        <v>#DIV/0!</v>
      </c>
      <c r="S322" s="39"/>
      <c r="T322" s="120">
        <f>Lebensmittel!N54</f>
        <v>0</v>
      </c>
      <c r="U322" s="109"/>
      <c r="V322" s="121" t="e">
        <f t="shared" si="14"/>
        <v>#DIV/0!</v>
      </c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  <c r="BE322" s="39"/>
      <c r="BF322" s="39"/>
    </row>
    <row r="323" spans="1:58" customFormat="1" x14ac:dyDescent="0.2">
      <c r="A323" s="39"/>
      <c r="B323" s="116"/>
      <c r="C323" s="19">
        <v>0</v>
      </c>
      <c r="D323" s="19">
        <v>0</v>
      </c>
      <c r="E323" s="19">
        <v>0</v>
      </c>
      <c r="F323" s="19">
        <v>0</v>
      </c>
      <c r="G323" s="19">
        <v>0</v>
      </c>
      <c r="H323" s="19">
        <v>0</v>
      </c>
      <c r="I323" s="19">
        <v>0</v>
      </c>
      <c r="J323" s="39"/>
      <c r="K323" s="117">
        <f t="shared" si="11"/>
        <v>0</v>
      </c>
      <c r="L323" s="109"/>
      <c r="M323" s="117">
        <f t="shared" si="12"/>
        <v>0</v>
      </c>
      <c r="N323" s="109"/>
      <c r="O323" s="39"/>
      <c r="P323" s="119">
        <f>Lebensmittel!L55</f>
        <v>0</v>
      </c>
      <c r="Q323" s="39"/>
      <c r="R323" s="118" t="e">
        <f t="shared" si="13"/>
        <v>#DIV/0!</v>
      </c>
      <c r="S323" s="39"/>
      <c r="T323" s="120">
        <f>Lebensmittel!N55</f>
        <v>0</v>
      </c>
      <c r="U323" s="109"/>
      <c r="V323" s="121" t="e">
        <f t="shared" si="14"/>
        <v>#DIV/0!</v>
      </c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</row>
    <row r="324" spans="1:58" customFormat="1" x14ac:dyDescent="0.2">
      <c r="A324" s="39"/>
      <c r="B324" s="116"/>
      <c r="C324" s="19">
        <v>0</v>
      </c>
      <c r="D324" s="19">
        <v>0</v>
      </c>
      <c r="E324" s="19">
        <v>0</v>
      </c>
      <c r="F324" s="19">
        <v>0</v>
      </c>
      <c r="G324" s="19">
        <v>0</v>
      </c>
      <c r="H324" s="19">
        <v>0</v>
      </c>
      <c r="I324" s="19">
        <v>0</v>
      </c>
      <c r="J324" s="39"/>
      <c r="K324" s="117">
        <f t="shared" si="11"/>
        <v>0</v>
      </c>
      <c r="L324" s="109"/>
      <c r="M324" s="117">
        <f t="shared" si="12"/>
        <v>0</v>
      </c>
      <c r="N324" s="109"/>
      <c r="O324" s="39"/>
      <c r="P324" s="119">
        <f>Lebensmittel!L56</f>
        <v>0</v>
      </c>
      <c r="Q324" s="39"/>
      <c r="R324" s="118" t="e">
        <f t="shared" si="13"/>
        <v>#DIV/0!</v>
      </c>
      <c r="S324" s="39"/>
      <c r="T324" s="120">
        <f>Lebensmittel!N56</f>
        <v>0</v>
      </c>
      <c r="U324" s="109"/>
      <c r="V324" s="121" t="e">
        <f t="shared" si="14"/>
        <v>#DIV/0!</v>
      </c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  <c r="BE324" s="39"/>
      <c r="BF324" s="39"/>
    </row>
    <row r="325" spans="1:58" customFormat="1" x14ac:dyDescent="0.2">
      <c r="A325" s="39"/>
      <c r="B325" s="116"/>
      <c r="C325" s="19">
        <v>0</v>
      </c>
      <c r="D325" s="19">
        <v>0</v>
      </c>
      <c r="E325" s="19">
        <v>0</v>
      </c>
      <c r="F325" s="19">
        <v>0</v>
      </c>
      <c r="G325" s="19">
        <v>0</v>
      </c>
      <c r="H325" s="19">
        <v>0</v>
      </c>
      <c r="I325" s="19">
        <v>0</v>
      </c>
      <c r="J325" s="39"/>
      <c r="K325" s="117">
        <f t="shared" si="11"/>
        <v>0</v>
      </c>
      <c r="L325" s="109"/>
      <c r="M325" s="117">
        <f t="shared" si="12"/>
        <v>0</v>
      </c>
      <c r="N325" s="109"/>
      <c r="O325" s="39"/>
      <c r="P325" s="119">
        <f>Lebensmittel!L57</f>
        <v>0</v>
      </c>
      <c r="Q325" s="39"/>
      <c r="R325" s="118" t="e">
        <f t="shared" si="13"/>
        <v>#DIV/0!</v>
      </c>
      <c r="S325" s="39"/>
      <c r="T325" s="120">
        <f>Lebensmittel!N57</f>
        <v>0</v>
      </c>
      <c r="U325" s="109"/>
      <c r="V325" s="121" t="e">
        <f t="shared" si="14"/>
        <v>#DIV/0!</v>
      </c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</row>
    <row r="326" spans="1:58" customFormat="1" x14ac:dyDescent="0.2">
      <c r="A326" s="39"/>
      <c r="B326" s="116"/>
      <c r="C326" s="19">
        <v>0</v>
      </c>
      <c r="D326" s="19">
        <v>0</v>
      </c>
      <c r="E326" s="19">
        <v>0</v>
      </c>
      <c r="F326" s="19">
        <v>0</v>
      </c>
      <c r="G326" s="19">
        <v>0</v>
      </c>
      <c r="H326" s="19">
        <v>0</v>
      </c>
      <c r="I326" s="19">
        <v>0</v>
      </c>
      <c r="J326" s="39"/>
      <c r="K326" s="117">
        <f t="shared" si="11"/>
        <v>0</v>
      </c>
      <c r="L326" s="109"/>
      <c r="M326" s="117">
        <f t="shared" si="12"/>
        <v>0</v>
      </c>
      <c r="N326" s="109"/>
      <c r="O326" s="39"/>
      <c r="P326" s="119">
        <f>Lebensmittel!L58</f>
        <v>0</v>
      </c>
      <c r="Q326" s="39"/>
      <c r="R326" s="118" t="e">
        <f t="shared" si="13"/>
        <v>#DIV/0!</v>
      </c>
      <c r="S326" s="39"/>
      <c r="T326" s="120">
        <f>Lebensmittel!N58</f>
        <v>0</v>
      </c>
      <c r="U326" s="109"/>
      <c r="V326" s="121" t="e">
        <f t="shared" si="14"/>
        <v>#DIV/0!</v>
      </c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</row>
    <row r="327" spans="1:58" customFormat="1" x14ac:dyDescent="0.2">
      <c r="A327" s="39"/>
      <c r="B327" s="116"/>
      <c r="C327" s="19">
        <v>0</v>
      </c>
      <c r="D327" s="19">
        <v>0</v>
      </c>
      <c r="E327" s="19">
        <v>0</v>
      </c>
      <c r="F327" s="19">
        <v>0</v>
      </c>
      <c r="G327" s="19">
        <v>0</v>
      </c>
      <c r="H327" s="19">
        <v>0</v>
      </c>
      <c r="I327" s="19">
        <v>0</v>
      </c>
      <c r="J327" s="39"/>
      <c r="K327" s="117">
        <f t="shared" si="11"/>
        <v>0</v>
      </c>
      <c r="L327" s="109"/>
      <c r="M327" s="117">
        <f t="shared" si="12"/>
        <v>0</v>
      </c>
      <c r="N327" s="109"/>
      <c r="O327" s="39"/>
      <c r="P327" s="119">
        <f>Lebensmittel!L59</f>
        <v>0</v>
      </c>
      <c r="Q327" s="39"/>
      <c r="R327" s="118" t="e">
        <f t="shared" si="13"/>
        <v>#DIV/0!</v>
      </c>
      <c r="S327" s="39"/>
      <c r="T327" s="120">
        <f>Lebensmittel!N59</f>
        <v>0</v>
      </c>
      <c r="U327" s="109"/>
      <c r="V327" s="121" t="e">
        <f t="shared" si="14"/>
        <v>#DIV/0!</v>
      </c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</row>
    <row r="328" spans="1:58" customFormat="1" x14ac:dyDescent="0.2">
      <c r="A328" s="39"/>
      <c r="B328" s="116"/>
      <c r="C328" s="19">
        <v>0</v>
      </c>
      <c r="D328" s="19">
        <v>0</v>
      </c>
      <c r="E328" s="19">
        <v>0</v>
      </c>
      <c r="F328" s="19">
        <v>0</v>
      </c>
      <c r="G328" s="19">
        <v>0</v>
      </c>
      <c r="H328" s="19">
        <v>0</v>
      </c>
      <c r="I328" s="19">
        <v>0</v>
      </c>
      <c r="J328" s="39"/>
      <c r="K328" s="117">
        <f t="shared" si="11"/>
        <v>0</v>
      </c>
      <c r="L328" s="109"/>
      <c r="M328" s="117">
        <f t="shared" si="12"/>
        <v>0</v>
      </c>
      <c r="N328" s="109"/>
      <c r="O328" s="39"/>
      <c r="P328" s="119">
        <f>Lebensmittel!L60</f>
        <v>0</v>
      </c>
      <c r="Q328" s="39"/>
      <c r="R328" s="118" t="e">
        <f t="shared" si="13"/>
        <v>#DIV/0!</v>
      </c>
      <c r="S328" s="39"/>
      <c r="T328" s="120">
        <f>Lebensmittel!N60</f>
        <v>0</v>
      </c>
      <c r="U328" s="109"/>
      <c r="V328" s="121" t="e">
        <f t="shared" si="14"/>
        <v>#DIV/0!</v>
      </c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</row>
    <row r="329" spans="1:58" customFormat="1" x14ac:dyDescent="0.2">
      <c r="A329" s="39"/>
      <c r="B329" s="116"/>
      <c r="C329" s="19">
        <v>0</v>
      </c>
      <c r="D329" s="19">
        <v>0</v>
      </c>
      <c r="E329" s="19">
        <v>0</v>
      </c>
      <c r="F329" s="19">
        <v>0</v>
      </c>
      <c r="G329" s="19">
        <v>0</v>
      </c>
      <c r="H329" s="19">
        <v>0</v>
      </c>
      <c r="I329" s="19">
        <v>0</v>
      </c>
      <c r="J329" s="39"/>
      <c r="K329" s="117">
        <f t="shared" si="11"/>
        <v>0</v>
      </c>
      <c r="L329" s="109"/>
      <c r="M329" s="117">
        <f t="shared" si="12"/>
        <v>0</v>
      </c>
      <c r="N329" s="109"/>
      <c r="O329" s="39"/>
      <c r="P329" s="119">
        <f>Lebensmittel!L61</f>
        <v>0</v>
      </c>
      <c r="Q329" s="39"/>
      <c r="R329" s="118" t="e">
        <f t="shared" si="13"/>
        <v>#DIV/0!</v>
      </c>
      <c r="S329" s="39"/>
      <c r="T329" s="120">
        <f>Lebensmittel!N61</f>
        <v>0</v>
      </c>
      <c r="U329" s="109"/>
      <c r="V329" s="121" t="e">
        <f t="shared" si="14"/>
        <v>#DIV/0!</v>
      </c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</row>
    <row r="330" spans="1:58" customFormat="1" x14ac:dyDescent="0.2">
      <c r="A330" s="39"/>
      <c r="B330" s="116"/>
      <c r="C330" s="19">
        <v>0</v>
      </c>
      <c r="D330" s="19">
        <v>0</v>
      </c>
      <c r="E330" s="19">
        <v>0</v>
      </c>
      <c r="F330" s="19">
        <v>0</v>
      </c>
      <c r="G330" s="19">
        <v>0</v>
      </c>
      <c r="H330" s="19">
        <v>0</v>
      </c>
      <c r="I330" s="19">
        <v>0</v>
      </c>
      <c r="J330" s="39"/>
      <c r="K330" s="117">
        <f t="shared" si="11"/>
        <v>0</v>
      </c>
      <c r="L330" s="109"/>
      <c r="M330" s="117">
        <f t="shared" si="12"/>
        <v>0</v>
      </c>
      <c r="N330" s="109"/>
      <c r="O330" s="39"/>
      <c r="P330" s="119">
        <f>Lebensmittel!L62</f>
        <v>0</v>
      </c>
      <c r="Q330" s="39"/>
      <c r="R330" s="118" t="e">
        <f t="shared" si="13"/>
        <v>#DIV/0!</v>
      </c>
      <c r="S330" s="39"/>
      <c r="T330" s="120">
        <f>Lebensmittel!N62</f>
        <v>0</v>
      </c>
      <c r="U330" s="109"/>
      <c r="V330" s="121" t="e">
        <f t="shared" si="14"/>
        <v>#DIV/0!</v>
      </c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</row>
    <row r="331" spans="1:58" customFormat="1" x14ac:dyDescent="0.2">
      <c r="A331" s="39"/>
      <c r="B331" s="116"/>
      <c r="C331" s="19">
        <v>0</v>
      </c>
      <c r="D331" s="19">
        <v>0</v>
      </c>
      <c r="E331" s="19">
        <v>0</v>
      </c>
      <c r="F331" s="19">
        <v>0</v>
      </c>
      <c r="G331" s="19">
        <v>0</v>
      </c>
      <c r="H331" s="19">
        <v>0</v>
      </c>
      <c r="I331" s="19">
        <v>0</v>
      </c>
      <c r="J331" s="39"/>
      <c r="K331" s="117">
        <f t="shared" si="11"/>
        <v>0</v>
      </c>
      <c r="L331" s="109"/>
      <c r="M331" s="117">
        <f t="shared" si="12"/>
        <v>0</v>
      </c>
      <c r="N331" s="109"/>
      <c r="O331" s="39"/>
      <c r="P331" s="119">
        <f>Lebensmittel!L63</f>
        <v>0</v>
      </c>
      <c r="Q331" s="39"/>
      <c r="R331" s="118" t="e">
        <f t="shared" si="13"/>
        <v>#DIV/0!</v>
      </c>
      <c r="S331" s="39"/>
      <c r="T331" s="120">
        <f>Lebensmittel!N63</f>
        <v>0</v>
      </c>
      <c r="U331" s="109"/>
      <c r="V331" s="121" t="e">
        <f t="shared" si="14"/>
        <v>#DIV/0!</v>
      </c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39"/>
      <c r="BF331" s="39"/>
    </row>
    <row r="332" spans="1:58" customFormat="1" x14ac:dyDescent="0.2">
      <c r="A332" s="39"/>
      <c r="B332" s="116"/>
      <c r="C332" s="19">
        <v>0</v>
      </c>
      <c r="D332" s="19">
        <v>0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39"/>
      <c r="K332" s="117">
        <f t="shared" si="11"/>
        <v>0</v>
      </c>
      <c r="L332" s="109"/>
      <c r="M332" s="117">
        <f t="shared" si="12"/>
        <v>0</v>
      </c>
      <c r="N332" s="109"/>
      <c r="O332" s="39"/>
      <c r="P332" s="119">
        <f>Lebensmittel!L64</f>
        <v>0</v>
      </c>
      <c r="Q332" s="39"/>
      <c r="R332" s="118" t="e">
        <f t="shared" si="13"/>
        <v>#DIV/0!</v>
      </c>
      <c r="S332" s="39"/>
      <c r="T332" s="120">
        <f>Lebensmittel!N64</f>
        <v>0</v>
      </c>
      <c r="U332" s="109"/>
      <c r="V332" s="121" t="e">
        <f t="shared" si="14"/>
        <v>#DIV/0!</v>
      </c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</row>
    <row r="333" spans="1:58" customFormat="1" x14ac:dyDescent="0.2">
      <c r="A333" s="39"/>
      <c r="B333" s="116"/>
      <c r="C333" s="19">
        <v>0</v>
      </c>
      <c r="D333" s="19">
        <v>0</v>
      </c>
      <c r="E333" s="19">
        <v>0</v>
      </c>
      <c r="F333" s="19">
        <v>0</v>
      </c>
      <c r="G333" s="19">
        <v>0</v>
      </c>
      <c r="H333" s="19">
        <v>0</v>
      </c>
      <c r="I333" s="19">
        <v>0</v>
      </c>
      <c r="J333" s="39"/>
      <c r="K333" s="117">
        <f t="shared" si="11"/>
        <v>0</v>
      </c>
      <c r="L333" s="109"/>
      <c r="M333" s="117">
        <f t="shared" si="12"/>
        <v>0</v>
      </c>
      <c r="N333" s="109"/>
      <c r="O333" s="39"/>
      <c r="P333" s="119">
        <f>Lebensmittel!L65</f>
        <v>0</v>
      </c>
      <c r="Q333" s="39"/>
      <c r="R333" s="118" t="e">
        <f t="shared" si="13"/>
        <v>#DIV/0!</v>
      </c>
      <c r="S333" s="39"/>
      <c r="T333" s="120">
        <f>Lebensmittel!N65</f>
        <v>0</v>
      </c>
      <c r="U333" s="109"/>
      <c r="V333" s="121" t="e">
        <f t="shared" si="14"/>
        <v>#DIV/0!</v>
      </c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</row>
    <row r="334" spans="1:58" customFormat="1" x14ac:dyDescent="0.2">
      <c r="A334" s="39"/>
      <c r="B334" s="116"/>
      <c r="C334" s="19">
        <v>0</v>
      </c>
      <c r="D334" s="19">
        <v>0</v>
      </c>
      <c r="E334" s="19">
        <v>0</v>
      </c>
      <c r="F334" s="19">
        <v>0</v>
      </c>
      <c r="G334" s="19">
        <v>0</v>
      </c>
      <c r="H334" s="19">
        <v>0</v>
      </c>
      <c r="I334" s="19">
        <v>0</v>
      </c>
      <c r="J334" s="39"/>
      <c r="K334" s="117">
        <f t="shared" si="11"/>
        <v>0</v>
      </c>
      <c r="L334" s="109"/>
      <c r="M334" s="117">
        <f t="shared" si="12"/>
        <v>0</v>
      </c>
      <c r="N334" s="109"/>
      <c r="O334" s="39"/>
      <c r="P334" s="119">
        <f>Lebensmittel!L66</f>
        <v>0</v>
      </c>
      <c r="Q334" s="39"/>
      <c r="R334" s="118" t="e">
        <f t="shared" si="13"/>
        <v>#DIV/0!</v>
      </c>
      <c r="S334" s="39"/>
      <c r="T334" s="120">
        <f>Lebensmittel!N66</f>
        <v>0</v>
      </c>
      <c r="U334" s="109"/>
      <c r="V334" s="121" t="e">
        <f t="shared" si="14"/>
        <v>#DIV/0!</v>
      </c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  <c r="BE334" s="39"/>
      <c r="BF334" s="39"/>
    </row>
    <row r="335" spans="1:58" customFormat="1" x14ac:dyDescent="0.2">
      <c r="A335" s="39"/>
      <c r="B335" s="116"/>
      <c r="C335" s="19">
        <v>0</v>
      </c>
      <c r="D335" s="19">
        <v>0</v>
      </c>
      <c r="E335" s="19">
        <v>0</v>
      </c>
      <c r="F335" s="19">
        <v>0</v>
      </c>
      <c r="G335" s="19">
        <v>0</v>
      </c>
      <c r="H335" s="19">
        <v>0</v>
      </c>
      <c r="I335" s="19">
        <v>0</v>
      </c>
      <c r="J335" s="39"/>
      <c r="K335" s="117">
        <f t="shared" si="11"/>
        <v>0</v>
      </c>
      <c r="L335" s="109"/>
      <c r="M335" s="117">
        <f t="shared" si="12"/>
        <v>0</v>
      </c>
      <c r="N335" s="109"/>
      <c r="O335" s="39"/>
      <c r="P335" s="119">
        <f>Lebensmittel!L67</f>
        <v>0</v>
      </c>
      <c r="Q335" s="39"/>
      <c r="R335" s="118" t="e">
        <f t="shared" si="13"/>
        <v>#DIV/0!</v>
      </c>
      <c r="S335" s="39"/>
      <c r="T335" s="120">
        <f>Lebensmittel!N67</f>
        <v>0</v>
      </c>
      <c r="U335" s="109"/>
      <c r="V335" s="121" t="e">
        <f t="shared" si="14"/>
        <v>#DIV/0!</v>
      </c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</row>
    <row r="336" spans="1:58" customFormat="1" x14ac:dyDescent="0.2">
      <c r="A336" s="39"/>
      <c r="B336" s="116"/>
      <c r="C336" s="19">
        <v>0</v>
      </c>
      <c r="D336" s="19">
        <v>0</v>
      </c>
      <c r="E336" s="19">
        <v>0</v>
      </c>
      <c r="F336" s="19">
        <v>0</v>
      </c>
      <c r="G336" s="19">
        <v>0</v>
      </c>
      <c r="H336" s="19">
        <v>0</v>
      </c>
      <c r="I336" s="19">
        <v>0</v>
      </c>
      <c r="J336" s="39"/>
      <c r="K336" s="117">
        <f t="shared" si="11"/>
        <v>0</v>
      </c>
      <c r="L336" s="109"/>
      <c r="M336" s="117">
        <f t="shared" si="12"/>
        <v>0</v>
      </c>
      <c r="N336" s="109"/>
      <c r="O336" s="39"/>
      <c r="P336" s="119">
        <f>Lebensmittel!L68</f>
        <v>0</v>
      </c>
      <c r="Q336" s="39"/>
      <c r="R336" s="118" t="e">
        <f t="shared" si="13"/>
        <v>#DIV/0!</v>
      </c>
      <c r="S336" s="39"/>
      <c r="T336" s="120">
        <f>Lebensmittel!N68</f>
        <v>0</v>
      </c>
      <c r="U336" s="109"/>
      <c r="V336" s="121" t="e">
        <f t="shared" si="14"/>
        <v>#DIV/0!</v>
      </c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</row>
    <row r="337" spans="1:58" customFormat="1" x14ac:dyDescent="0.2">
      <c r="A337" s="39"/>
      <c r="B337" s="116"/>
      <c r="C337" s="19">
        <v>0</v>
      </c>
      <c r="D337" s="19">
        <v>0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39"/>
      <c r="K337" s="117">
        <f t="shared" ref="K337:K400" si="15">SUM(C337:I337)</f>
        <v>0</v>
      </c>
      <c r="L337" s="109"/>
      <c r="M337" s="117">
        <f t="shared" ref="M337:M400" si="16">K337/7</f>
        <v>0</v>
      </c>
      <c r="N337" s="109"/>
      <c r="O337" s="39"/>
      <c r="P337" s="119">
        <f>Lebensmittel!L69</f>
        <v>0</v>
      </c>
      <c r="Q337" s="39"/>
      <c r="R337" s="118" t="e">
        <f t="shared" ref="R337:R400" si="17">K337/P337</f>
        <v>#DIV/0!</v>
      </c>
      <c r="S337" s="39"/>
      <c r="T337" s="120">
        <f>Lebensmittel!N69</f>
        <v>0</v>
      </c>
      <c r="U337" s="109"/>
      <c r="V337" s="121" t="e">
        <f t="shared" ref="V337:V400" si="18">R337*T337</f>
        <v>#DIV/0!</v>
      </c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  <c r="BE337" s="39"/>
      <c r="BF337" s="39"/>
    </row>
    <row r="338" spans="1:58" customFormat="1" x14ac:dyDescent="0.2">
      <c r="A338" s="39"/>
      <c r="B338" s="116"/>
      <c r="C338" s="19">
        <v>0</v>
      </c>
      <c r="D338" s="19">
        <v>0</v>
      </c>
      <c r="E338" s="19">
        <v>0</v>
      </c>
      <c r="F338" s="19">
        <v>0</v>
      </c>
      <c r="G338" s="19">
        <v>0</v>
      </c>
      <c r="H338" s="19">
        <v>0</v>
      </c>
      <c r="I338" s="19">
        <v>0</v>
      </c>
      <c r="J338" s="39"/>
      <c r="K338" s="117">
        <f t="shared" si="15"/>
        <v>0</v>
      </c>
      <c r="L338" s="109"/>
      <c r="M338" s="117">
        <f t="shared" si="16"/>
        <v>0</v>
      </c>
      <c r="N338" s="109"/>
      <c r="O338" s="39"/>
      <c r="P338" s="119">
        <f>Lebensmittel!L70</f>
        <v>0</v>
      </c>
      <c r="Q338" s="39"/>
      <c r="R338" s="118" t="e">
        <f t="shared" si="17"/>
        <v>#DIV/0!</v>
      </c>
      <c r="S338" s="39"/>
      <c r="T338" s="120">
        <f>Lebensmittel!N70</f>
        <v>0</v>
      </c>
      <c r="U338" s="109"/>
      <c r="V338" s="121" t="e">
        <f t="shared" si="18"/>
        <v>#DIV/0!</v>
      </c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</row>
    <row r="339" spans="1:58" customFormat="1" x14ac:dyDescent="0.2">
      <c r="A339" s="39"/>
      <c r="B339" s="116"/>
      <c r="C339" s="19">
        <v>0</v>
      </c>
      <c r="D339" s="19">
        <v>0</v>
      </c>
      <c r="E339" s="19">
        <v>0</v>
      </c>
      <c r="F339" s="19">
        <v>0</v>
      </c>
      <c r="G339" s="19">
        <v>0</v>
      </c>
      <c r="H339" s="19">
        <v>0</v>
      </c>
      <c r="I339" s="19">
        <v>0</v>
      </c>
      <c r="J339" s="39"/>
      <c r="K339" s="117">
        <f t="shared" si="15"/>
        <v>0</v>
      </c>
      <c r="L339" s="109"/>
      <c r="M339" s="117">
        <f t="shared" si="16"/>
        <v>0</v>
      </c>
      <c r="N339" s="109"/>
      <c r="O339" s="39"/>
      <c r="P339" s="119">
        <f>Lebensmittel!L71</f>
        <v>0</v>
      </c>
      <c r="Q339" s="39"/>
      <c r="R339" s="118" t="e">
        <f t="shared" si="17"/>
        <v>#DIV/0!</v>
      </c>
      <c r="S339" s="39"/>
      <c r="T339" s="120">
        <f>Lebensmittel!N71</f>
        <v>0</v>
      </c>
      <c r="U339" s="109"/>
      <c r="V339" s="121" t="e">
        <f t="shared" si="18"/>
        <v>#DIV/0!</v>
      </c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</row>
    <row r="340" spans="1:58" customFormat="1" x14ac:dyDescent="0.2">
      <c r="A340" s="39"/>
      <c r="B340" s="116"/>
      <c r="C340" s="19">
        <v>0</v>
      </c>
      <c r="D340" s="19">
        <v>0</v>
      </c>
      <c r="E340" s="19">
        <v>0</v>
      </c>
      <c r="F340" s="19">
        <v>0</v>
      </c>
      <c r="G340" s="19">
        <v>0</v>
      </c>
      <c r="H340" s="19">
        <v>0</v>
      </c>
      <c r="I340" s="19">
        <v>0</v>
      </c>
      <c r="J340" s="39"/>
      <c r="K340" s="117">
        <f t="shared" si="15"/>
        <v>0</v>
      </c>
      <c r="L340" s="109"/>
      <c r="M340" s="117">
        <f t="shared" si="16"/>
        <v>0</v>
      </c>
      <c r="N340" s="109"/>
      <c r="O340" s="39"/>
      <c r="P340" s="119">
        <f>Lebensmittel!L72</f>
        <v>0</v>
      </c>
      <c r="Q340" s="39"/>
      <c r="R340" s="118" t="e">
        <f t="shared" si="17"/>
        <v>#DIV/0!</v>
      </c>
      <c r="S340" s="39"/>
      <c r="T340" s="120">
        <f>Lebensmittel!N72</f>
        <v>0</v>
      </c>
      <c r="U340" s="109"/>
      <c r="V340" s="121" t="e">
        <f t="shared" si="18"/>
        <v>#DIV/0!</v>
      </c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</row>
    <row r="341" spans="1:58" customFormat="1" x14ac:dyDescent="0.2">
      <c r="A341" s="39"/>
      <c r="B341" s="116"/>
      <c r="C341" s="19">
        <v>0</v>
      </c>
      <c r="D341" s="19">
        <v>0</v>
      </c>
      <c r="E341" s="19">
        <v>0</v>
      </c>
      <c r="F341" s="19">
        <v>0</v>
      </c>
      <c r="G341" s="19">
        <v>0</v>
      </c>
      <c r="H341" s="19">
        <v>0</v>
      </c>
      <c r="I341" s="19">
        <v>0</v>
      </c>
      <c r="J341" s="39"/>
      <c r="K341" s="117">
        <f t="shared" si="15"/>
        <v>0</v>
      </c>
      <c r="L341" s="109"/>
      <c r="M341" s="117">
        <f t="shared" si="16"/>
        <v>0</v>
      </c>
      <c r="N341" s="109"/>
      <c r="O341" s="39"/>
      <c r="P341" s="119">
        <f>Lebensmittel!L73</f>
        <v>0</v>
      </c>
      <c r="Q341" s="39"/>
      <c r="R341" s="118" t="e">
        <f t="shared" si="17"/>
        <v>#DIV/0!</v>
      </c>
      <c r="S341" s="39"/>
      <c r="T341" s="120">
        <f>Lebensmittel!N73</f>
        <v>0</v>
      </c>
      <c r="U341" s="109"/>
      <c r="V341" s="121" t="e">
        <f t="shared" si="18"/>
        <v>#DIV/0!</v>
      </c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</row>
    <row r="342" spans="1:58" customFormat="1" x14ac:dyDescent="0.2">
      <c r="A342" s="39"/>
      <c r="B342" s="116"/>
      <c r="C342" s="19">
        <v>0</v>
      </c>
      <c r="D342" s="19">
        <v>0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39"/>
      <c r="K342" s="117">
        <f t="shared" si="15"/>
        <v>0</v>
      </c>
      <c r="L342" s="109"/>
      <c r="M342" s="117">
        <f t="shared" si="16"/>
        <v>0</v>
      </c>
      <c r="N342" s="109"/>
      <c r="O342" s="39"/>
      <c r="P342" s="119">
        <f>Lebensmittel!L74</f>
        <v>0</v>
      </c>
      <c r="Q342" s="39"/>
      <c r="R342" s="118" t="e">
        <f t="shared" si="17"/>
        <v>#DIV/0!</v>
      </c>
      <c r="S342" s="39"/>
      <c r="T342" s="120">
        <f>Lebensmittel!N74</f>
        <v>0</v>
      </c>
      <c r="U342" s="109"/>
      <c r="V342" s="121" t="e">
        <f t="shared" si="18"/>
        <v>#DIV/0!</v>
      </c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</row>
    <row r="343" spans="1:58" customFormat="1" x14ac:dyDescent="0.2">
      <c r="A343" s="39"/>
      <c r="B343" s="116"/>
      <c r="C343" s="19">
        <v>0</v>
      </c>
      <c r="D343" s="19">
        <v>0</v>
      </c>
      <c r="E343" s="19">
        <v>0</v>
      </c>
      <c r="F343" s="19">
        <v>0</v>
      </c>
      <c r="G343" s="19">
        <v>0</v>
      </c>
      <c r="H343" s="19">
        <v>0</v>
      </c>
      <c r="I343" s="19">
        <v>0</v>
      </c>
      <c r="J343" s="39"/>
      <c r="K343" s="117">
        <f t="shared" si="15"/>
        <v>0</v>
      </c>
      <c r="L343" s="109"/>
      <c r="M343" s="117">
        <f t="shared" si="16"/>
        <v>0</v>
      </c>
      <c r="N343" s="109"/>
      <c r="O343" s="39"/>
      <c r="P343" s="119">
        <f>Lebensmittel!L75</f>
        <v>0</v>
      </c>
      <c r="Q343" s="39"/>
      <c r="R343" s="118" t="e">
        <f t="shared" si="17"/>
        <v>#DIV/0!</v>
      </c>
      <c r="S343" s="39"/>
      <c r="T343" s="120">
        <f>Lebensmittel!N75</f>
        <v>0</v>
      </c>
      <c r="U343" s="109"/>
      <c r="V343" s="121" t="e">
        <f t="shared" si="18"/>
        <v>#DIV/0!</v>
      </c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</row>
    <row r="344" spans="1:58" customFormat="1" x14ac:dyDescent="0.2">
      <c r="A344" s="39"/>
      <c r="B344" s="116"/>
      <c r="C344" s="19">
        <v>0</v>
      </c>
      <c r="D344" s="19">
        <v>0</v>
      </c>
      <c r="E344" s="19">
        <v>0</v>
      </c>
      <c r="F344" s="19">
        <v>0</v>
      </c>
      <c r="G344" s="19">
        <v>0</v>
      </c>
      <c r="H344" s="19">
        <v>0</v>
      </c>
      <c r="I344" s="19">
        <v>0</v>
      </c>
      <c r="J344" s="39"/>
      <c r="K344" s="117">
        <f t="shared" si="15"/>
        <v>0</v>
      </c>
      <c r="L344" s="109"/>
      <c r="M344" s="117">
        <f t="shared" si="16"/>
        <v>0</v>
      </c>
      <c r="N344" s="109"/>
      <c r="O344" s="39"/>
      <c r="P344" s="119">
        <f>Lebensmittel!L76</f>
        <v>0</v>
      </c>
      <c r="Q344" s="39"/>
      <c r="R344" s="118" t="e">
        <f t="shared" si="17"/>
        <v>#DIV/0!</v>
      </c>
      <c r="S344" s="39"/>
      <c r="T344" s="120">
        <f>Lebensmittel!N76</f>
        <v>0</v>
      </c>
      <c r="U344" s="109"/>
      <c r="V344" s="121" t="e">
        <f t="shared" si="18"/>
        <v>#DIV/0!</v>
      </c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</row>
    <row r="345" spans="1:58" customFormat="1" x14ac:dyDescent="0.2">
      <c r="A345" s="39"/>
      <c r="B345" s="116"/>
      <c r="C345" s="19">
        <v>0</v>
      </c>
      <c r="D345" s="19">
        <v>0</v>
      </c>
      <c r="E345" s="19">
        <v>0</v>
      </c>
      <c r="F345" s="19">
        <v>0</v>
      </c>
      <c r="G345" s="19">
        <v>0</v>
      </c>
      <c r="H345" s="19">
        <v>0</v>
      </c>
      <c r="I345" s="19">
        <v>0</v>
      </c>
      <c r="J345" s="39"/>
      <c r="K345" s="117">
        <f t="shared" si="15"/>
        <v>0</v>
      </c>
      <c r="L345" s="109"/>
      <c r="M345" s="117">
        <f t="shared" si="16"/>
        <v>0</v>
      </c>
      <c r="N345" s="109"/>
      <c r="O345" s="39"/>
      <c r="P345" s="119">
        <f>Lebensmittel!L77</f>
        <v>0</v>
      </c>
      <c r="Q345" s="39"/>
      <c r="R345" s="118" t="e">
        <f t="shared" si="17"/>
        <v>#DIV/0!</v>
      </c>
      <c r="S345" s="39"/>
      <c r="T345" s="120">
        <f>Lebensmittel!N77</f>
        <v>0</v>
      </c>
      <c r="U345" s="109"/>
      <c r="V345" s="121" t="e">
        <f t="shared" si="18"/>
        <v>#DIV/0!</v>
      </c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</row>
    <row r="346" spans="1:58" customFormat="1" x14ac:dyDescent="0.2">
      <c r="A346" s="39"/>
      <c r="B346" s="116"/>
      <c r="C346" s="19">
        <v>0</v>
      </c>
      <c r="D346" s="19">
        <v>0</v>
      </c>
      <c r="E346" s="19">
        <v>0</v>
      </c>
      <c r="F346" s="19">
        <v>0</v>
      </c>
      <c r="G346" s="19">
        <v>0</v>
      </c>
      <c r="H346" s="19">
        <v>0</v>
      </c>
      <c r="I346" s="19">
        <v>0</v>
      </c>
      <c r="J346" s="39"/>
      <c r="K346" s="117">
        <f t="shared" si="15"/>
        <v>0</v>
      </c>
      <c r="L346" s="109"/>
      <c r="M346" s="117">
        <f t="shared" si="16"/>
        <v>0</v>
      </c>
      <c r="N346" s="109"/>
      <c r="O346" s="39"/>
      <c r="P346" s="119">
        <f>Lebensmittel!L78</f>
        <v>0</v>
      </c>
      <c r="Q346" s="39"/>
      <c r="R346" s="118" t="e">
        <f t="shared" si="17"/>
        <v>#DIV/0!</v>
      </c>
      <c r="S346" s="39"/>
      <c r="T346" s="120">
        <f>Lebensmittel!N78</f>
        <v>0</v>
      </c>
      <c r="U346" s="109"/>
      <c r="V346" s="121" t="e">
        <f t="shared" si="18"/>
        <v>#DIV/0!</v>
      </c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</row>
    <row r="347" spans="1:58" customFormat="1" x14ac:dyDescent="0.2">
      <c r="A347" s="39"/>
      <c r="B347" s="116"/>
      <c r="C347" s="19">
        <v>0</v>
      </c>
      <c r="D347" s="19">
        <v>0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39"/>
      <c r="K347" s="117">
        <f t="shared" si="15"/>
        <v>0</v>
      </c>
      <c r="L347" s="109"/>
      <c r="M347" s="117">
        <f t="shared" si="16"/>
        <v>0</v>
      </c>
      <c r="N347" s="109"/>
      <c r="O347" s="39"/>
      <c r="P347" s="119">
        <f>Lebensmittel!L79</f>
        <v>0</v>
      </c>
      <c r="Q347" s="39"/>
      <c r="R347" s="118" t="e">
        <f t="shared" si="17"/>
        <v>#DIV/0!</v>
      </c>
      <c r="S347" s="39"/>
      <c r="T347" s="120">
        <f>Lebensmittel!N79</f>
        <v>0</v>
      </c>
      <c r="U347" s="109"/>
      <c r="V347" s="121" t="e">
        <f t="shared" si="18"/>
        <v>#DIV/0!</v>
      </c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</row>
    <row r="348" spans="1:58" customFormat="1" x14ac:dyDescent="0.2">
      <c r="A348" s="39"/>
      <c r="B348" s="116"/>
      <c r="C348" s="19">
        <v>0</v>
      </c>
      <c r="D348" s="19">
        <v>0</v>
      </c>
      <c r="E348" s="19">
        <v>0</v>
      </c>
      <c r="F348" s="19">
        <v>0</v>
      </c>
      <c r="G348" s="19">
        <v>0</v>
      </c>
      <c r="H348" s="19">
        <v>0</v>
      </c>
      <c r="I348" s="19">
        <v>0</v>
      </c>
      <c r="J348" s="39"/>
      <c r="K348" s="117">
        <f t="shared" si="15"/>
        <v>0</v>
      </c>
      <c r="L348" s="109"/>
      <c r="M348" s="117">
        <f t="shared" si="16"/>
        <v>0</v>
      </c>
      <c r="N348" s="109"/>
      <c r="O348" s="39"/>
      <c r="P348" s="119">
        <f>Lebensmittel!L80</f>
        <v>0</v>
      </c>
      <c r="Q348" s="39"/>
      <c r="R348" s="118" t="e">
        <f t="shared" si="17"/>
        <v>#DIV/0!</v>
      </c>
      <c r="S348" s="39"/>
      <c r="T348" s="120">
        <f>Lebensmittel!N80</f>
        <v>0</v>
      </c>
      <c r="U348" s="109"/>
      <c r="V348" s="121" t="e">
        <f t="shared" si="18"/>
        <v>#DIV/0!</v>
      </c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</row>
    <row r="349" spans="1:58" customFormat="1" x14ac:dyDescent="0.2">
      <c r="A349" s="39"/>
      <c r="B349" s="116"/>
      <c r="C349" s="19">
        <v>0</v>
      </c>
      <c r="D349" s="19">
        <v>0</v>
      </c>
      <c r="E349" s="19">
        <v>0</v>
      </c>
      <c r="F349" s="19">
        <v>0</v>
      </c>
      <c r="G349" s="19">
        <v>0</v>
      </c>
      <c r="H349" s="19">
        <v>0</v>
      </c>
      <c r="I349" s="19">
        <v>0</v>
      </c>
      <c r="J349" s="39"/>
      <c r="K349" s="117">
        <f t="shared" si="15"/>
        <v>0</v>
      </c>
      <c r="L349" s="109"/>
      <c r="M349" s="117">
        <f t="shared" si="16"/>
        <v>0</v>
      </c>
      <c r="N349" s="109"/>
      <c r="O349" s="39"/>
      <c r="P349" s="119">
        <f>Lebensmittel!L81</f>
        <v>0</v>
      </c>
      <c r="Q349" s="39"/>
      <c r="R349" s="118" t="e">
        <f t="shared" si="17"/>
        <v>#DIV/0!</v>
      </c>
      <c r="S349" s="39"/>
      <c r="T349" s="120">
        <f>Lebensmittel!N81</f>
        <v>0</v>
      </c>
      <c r="U349" s="109"/>
      <c r="V349" s="121" t="e">
        <f t="shared" si="18"/>
        <v>#DIV/0!</v>
      </c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</row>
    <row r="350" spans="1:58" customFormat="1" x14ac:dyDescent="0.2">
      <c r="A350" s="39"/>
      <c r="B350" s="116"/>
      <c r="C350" s="19">
        <v>0</v>
      </c>
      <c r="D350" s="19">
        <v>0</v>
      </c>
      <c r="E350" s="19">
        <v>0</v>
      </c>
      <c r="F350" s="19">
        <v>0</v>
      </c>
      <c r="G350" s="19">
        <v>0</v>
      </c>
      <c r="H350" s="19">
        <v>0</v>
      </c>
      <c r="I350" s="19">
        <v>0</v>
      </c>
      <c r="J350" s="39"/>
      <c r="K350" s="117">
        <f t="shared" si="15"/>
        <v>0</v>
      </c>
      <c r="L350" s="109"/>
      <c r="M350" s="117">
        <f t="shared" si="16"/>
        <v>0</v>
      </c>
      <c r="N350" s="109"/>
      <c r="O350" s="39"/>
      <c r="P350" s="119">
        <f>Lebensmittel!L82</f>
        <v>0</v>
      </c>
      <c r="Q350" s="39"/>
      <c r="R350" s="118" t="e">
        <f t="shared" si="17"/>
        <v>#DIV/0!</v>
      </c>
      <c r="S350" s="39"/>
      <c r="T350" s="120">
        <f>Lebensmittel!N82</f>
        <v>0</v>
      </c>
      <c r="U350" s="109"/>
      <c r="V350" s="121" t="e">
        <f t="shared" si="18"/>
        <v>#DIV/0!</v>
      </c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</row>
    <row r="351" spans="1:58" customFormat="1" x14ac:dyDescent="0.2">
      <c r="A351" s="39"/>
      <c r="B351" s="116"/>
      <c r="C351" s="19">
        <v>0</v>
      </c>
      <c r="D351" s="19">
        <v>0</v>
      </c>
      <c r="E351" s="19">
        <v>0</v>
      </c>
      <c r="F351" s="19">
        <v>0</v>
      </c>
      <c r="G351" s="19">
        <v>0</v>
      </c>
      <c r="H351" s="19">
        <v>0</v>
      </c>
      <c r="I351" s="19">
        <v>0</v>
      </c>
      <c r="J351" s="39"/>
      <c r="K351" s="117">
        <f t="shared" si="15"/>
        <v>0</v>
      </c>
      <c r="L351" s="109"/>
      <c r="M351" s="117">
        <f t="shared" si="16"/>
        <v>0</v>
      </c>
      <c r="N351" s="109"/>
      <c r="O351" s="39"/>
      <c r="P351" s="119">
        <f>Lebensmittel!L83</f>
        <v>0</v>
      </c>
      <c r="Q351" s="39"/>
      <c r="R351" s="118" t="e">
        <f t="shared" si="17"/>
        <v>#DIV/0!</v>
      </c>
      <c r="S351" s="39"/>
      <c r="T351" s="120">
        <f>Lebensmittel!N83</f>
        <v>0</v>
      </c>
      <c r="U351" s="109"/>
      <c r="V351" s="121" t="e">
        <f t="shared" si="18"/>
        <v>#DIV/0!</v>
      </c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</row>
    <row r="352" spans="1:58" customFormat="1" x14ac:dyDescent="0.2">
      <c r="A352" s="39"/>
      <c r="B352" s="116"/>
      <c r="C352" s="19">
        <v>0</v>
      </c>
      <c r="D352" s="19">
        <v>0</v>
      </c>
      <c r="E352" s="19">
        <v>0</v>
      </c>
      <c r="F352" s="19">
        <v>0</v>
      </c>
      <c r="G352" s="19">
        <v>0</v>
      </c>
      <c r="H352" s="19">
        <v>0</v>
      </c>
      <c r="I352" s="19">
        <v>0</v>
      </c>
      <c r="J352" s="39"/>
      <c r="K352" s="117">
        <f t="shared" si="15"/>
        <v>0</v>
      </c>
      <c r="L352" s="109"/>
      <c r="M352" s="117">
        <f t="shared" si="16"/>
        <v>0</v>
      </c>
      <c r="N352" s="109"/>
      <c r="O352" s="39"/>
      <c r="P352" s="119">
        <f>Lebensmittel!L84</f>
        <v>0</v>
      </c>
      <c r="Q352" s="39"/>
      <c r="R352" s="118" t="e">
        <f t="shared" si="17"/>
        <v>#DIV/0!</v>
      </c>
      <c r="S352" s="39"/>
      <c r="T352" s="120">
        <f>Lebensmittel!N84</f>
        <v>0</v>
      </c>
      <c r="U352" s="109"/>
      <c r="V352" s="121" t="e">
        <f t="shared" si="18"/>
        <v>#DIV/0!</v>
      </c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</row>
    <row r="353" spans="1:58" customFormat="1" x14ac:dyDescent="0.2">
      <c r="A353" s="39"/>
      <c r="B353" s="116"/>
      <c r="C353" s="19">
        <v>0</v>
      </c>
      <c r="D353" s="19">
        <v>0</v>
      </c>
      <c r="E353" s="19">
        <v>0</v>
      </c>
      <c r="F353" s="19">
        <v>0</v>
      </c>
      <c r="G353" s="19">
        <v>0</v>
      </c>
      <c r="H353" s="19">
        <v>0</v>
      </c>
      <c r="I353" s="19">
        <v>0</v>
      </c>
      <c r="J353" s="39"/>
      <c r="K353" s="117">
        <f t="shared" si="15"/>
        <v>0</v>
      </c>
      <c r="L353" s="109"/>
      <c r="M353" s="117">
        <f t="shared" si="16"/>
        <v>0</v>
      </c>
      <c r="N353" s="109"/>
      <c r="O353" s="39"/>
      <c r="P353" s="119">
        <f>Lebensmittel!L85</f>
        <v>0</v>
      </c>
      <c r="Q353" s="39"/>
      <c r="R353" s="118" t="e">
        <f t="shared" si="17"/>
        <v>#DIV/0!</v>
      </c>
      <c r="S353" s="39"/>
      <c r="T353" s="120">
        <f>Lebensmittel!N85</f>
        <v>0</v>
      </c>
      <c r="U353" s="109"/>
      <c r="V353" s="121" t="e">
        <f t="shared" si="18"/>
        <v>#DIV/0!</v>
      </c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</row>
    <row r="354" spans="1:58" customFormat="1" x14ac:dyDescent="0.2">
      <c r="A354" s="39"/>
      <c r="B354" s="116"/>
      <c r="C354" s="19">
        <v>0</v>
      </c>
      <c r="D354" s="19">
        <v>0</v>
      </c>
      <c r="E354" s="19">
        <v>0</v>
      </c>
      <c r="F354" s="19">
        <v>0</v>
      </c>
      <c r="G354" s="19">
        <v>0</v>
      </c>
      <c r="H354" s="19">
        <v>0</v>
      </c>
      <c r="I354" s="19">
        <v>0</v>
      </c>
      <c r="J354" s="39"/>
      <c r="K354" s="117">
        <f t="shared" si="15"/>
        <v>0</v>
      </c>
      <c r="L354" s="109"/>
      <c r="M354" s="117">
        <f t="shared" si="16"/>
        <v>0</v>
      </c>
      <c r="N354" s="109"/>
      <c r="O354" s="39"/>
      <c r="P354" s="119">
        <f>Lebensmittel!L86</f>
        <v>0</v>
      </c>
      <c r="Q354" s="39"/>
      <c r="R354" s="118" t="e">
        <f t="shared" si="17"/>
        <v>#DIV/0!</v>
      </c>
      <c r="S354" s="39"/>
      <c r="T354" s="120">
        <f>Lebensmittel!N86</f>
        <v>0</v>
      </c>
      <c r="U354" s="109"/>
      <c r="V354" s="121" t="e">
        <f t="shared" si="18"/>
        <v>#DIV/0!</v>
      </c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</row>
    <row r="355" spans="1:58" customFormat="1" x14ac:dyDescent="0.2">
      <c r="A355" s="39"/>
      <c r="B355" s="116"/>
      <c r="C355" s="19">
        <v>0</v>
      </c>
      <c r="D355" s="19">
        <v>0</v>
      </c>
      <c r="E355" s="19">
        <v>0</v>
      </c>
      <c r="F355" s="19">
        <v>0</v>
      </c>
      <c r="G355" s="19">
        <v>0</v>
      </c>
      <c r="H355" s="19">
        <v>0</v>
      </c>
      <c r="I355" s="19">
        <v>0</v>
      </c>
      <c r="J355" s="39"/>
      <c r="K355" s="117">
        <f t="shared" si="15"/>
        <v>0</v>
      </c>
      <c r="L355" s="109"/>
      <c r="M355" s="117">
        <f t="shared" si="16"/>
        <v>0</v>
      </c>
      <c r="N355" s="109"/>
      <c r="O355" s="39"/>
      <c r="P355" s="119">
        <f>Lebensmittel!L87</f>
        <v>0</v>
      </c>
      <c r="Q355" s="39"/>
      <c r="R355" s="118" t="e">
        <f t="shared" si="17"/>
        <v>#DIV/0!</v>
      </c>
      <c r="S355" s="39"/>
      <c r="T355" s="120">
        <f>Lebensmittel!N87</f>
        <v>0</v>
      </c>
      <c r="U355" s="109"/>
      <c r="V355" s="121" t="e">
        <f t="shared" si="18"/>
        <v>#DIV/0!</v>
      </c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</row>
    <row r="356" spans="1:58" customFormat="1" x14ac:dyDescent="0.2">
      <c r="A356" s="39"/>
      <c r="B356" s="116"/>
      <c r="C356" s="19">
        <v>0</v>
      </c>
      <c r="D356" s="19">
        <v>0</v>
      </c>
      <c r="E356" s="19">
        <v>0</v>
      </c>
      <c r="F356" s="19">
        <v>0</v>
      </c>
      <c r="G356" s="19">
        <v>0</v>
      </c>
      <c r="H356" s="19">
        <v>0</v>
      </c>
      <c r="I356" s="19">
        <v>0</v>
      </c>
      <c r="J356" s="39"/>
      <c r="K356" s="117">
        <f t="shared" si="15"/>
        <v>0</v>
      </c>
      <c r="L356" s="109"/>
      <c r="M356" s="117">
        <f t="shared" si="16"/>
        <v>0</v>
      </c>
      <c r="N356" s="109"/>
      <c r="O356" s="39"/>
      <c r="P356" s="119">
        <f>Lebensmittel!L88</f>
        <v>0</v>
      </c>
      <c r="Q356" s="39"/>
      <c r="R356" s="118" t="e">
        <f t="shared" si="17"/>
        <v>#DIV/0!</v>
      </c>
      <c r="S356" s="39"/>
      <c r="T356" s="120">
        <f>Lebensmittel!N88</f>
        <v>0</v>
      </c>
      <c r="U356" s="109"/>
      <c r="V356" s="121" t="e">
        <f t="shared" si="18"/>
        <v>#DIV/0!</v>
      </c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</row>
    <row r="357" spans="1:58" customFormat="1" x14ac:dyDescent="0.2">
      <c r="A357" s="39"/>
      <c r="B357" s="116"/>
      <c r="C357" s="19">
        <v>0</v>
      </c>
      <c r="D357" s="19">
        <v>0</v>
      </c>
      <c r="E357" s="19">
        <v>0</v>
      </c>
      <c r="F357" s="19">
        <v>0</v>
      </c>
      <c r="G357" s="19">
        <v>0</v>
      </c>
      <c r="H357" s="19">
        <v>0</v>
      </c>
      <c r="I357" s="19">
        <v>0</v>
      </c>
      <c r="J357" s="39"/>
      <c r="K357" s="117">
        <f t="shared" si="15"/>
        <v>0</v>
      </c>
      <c r="L357" s="109"/>
      <c r="M357" s="117">
        <f t="shared" si="16"/>
        <v>0</v>
      </c>
      <c r="N357" s="109"/>
      <c r="O357" s="39"/>
      <c r="P357" s="119">
        <f>Lebensmittel!L89</f>
        <v>0</v>
      </c>
      <c r="Q357" s="39"/>
      <c r="R357" s="118" t="e">
        <f t="shared" si="17"/>
        <v>#DIV/0!</v>
      </c>
      <c r="S357" s="39"/>
      <c r="T357" s="120">
        <f>Lebensmittel!N89</f>
        <v>0</v>
      </c>
      <c r="U357" s="109"/>
      <c r="V357" s="121" t="e">
        <f t="shared" si="18"/>
        <v>#DIV/0!</v>
      </c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</row>
    <row r="358" spans="1:58" customFormat="1" x14ac:dyDescent="0.2">
      <c r="A358" s="39"/>
      <c r="B358" s="116"/>
      <c r="C358" s="19">
        <v>0</v>
      </c>
      <c r="D358" s="19">
        <v>0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39"/>
      <c r="K358" s="117">
        <f t="shared" si="15"/>
        <v>0</v>
      </c>
      <c r="L358" s="109"/>
      <c r="M358" s="117">
        <f t="shared" si="16"/>
        <v>0</v>
      </c>
      <c r="N358" s="109"/>
      <c r="O358" s="39"/>
      <c r="P358" s="119">
        <f>Lebensmittel!L90</f>
        <v>0</v>
      </c>
      <c r="Q358" s="39"/>
      <c r="R358" s="118" t="e">
        <f t="shared" si="17"/>
        <v>#DIV/0!</v>
      </c>
      <c r="S358" s="39"/>
      <c r="T358" s="120">
        <f>Lebensmittel!N90</f>
        <v>0</v>
      </c>
      <c r="U358" s="109"/>
      <c r="V358" s="121" t="e">
        <f t="shared" si="18"/>
        <v>#DIV/0!</v>
      </c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</row>
    <row r="359" spans="1:58" customFormat="1" x14ac:dyDescent="0.2">
      <c r="A359" s="39"/>
      <c r="B359" s="116"/>
      <c r="C359" s="19">
        <v>0</v>
      </c>
      <c r="D359" s="19">
        <v>0</v>
      </c>
      <c r="E359" s="19">
        <v>0</v>
      </c>
      <c r="F359" s="19">
        <v>0</v>
      </c>
      <c r="G359" s="19">
        <v>0</v>
      </c>
      <c r="H359" s="19">
        <v>0</v>
      </c>
      <c r="I359" s="19">
        <v>0</v>
      </c>
      <c r="J359" s="39"/>
      <c r="K359" s="117">
        <f t="shared" si="15"/>
        <v>0</v>
      </c>
      <c r="L359" s="109"/>
      <c r="M359" s="117">
        <f t="shared" si="16"/>
        <v>0</v>
      </c>
      <c r="N359" s="109"/>
      <c r="O359" s="39"/>
      <c r="P359" s="119">
        <f>Lebensmittel!L91</f>
        <v>0</v>
      </c>
      <c r="Q359" s="39"/>
      <c r="R359" s="118" t="e">
        <f t="shared" si="17"/>
        <v>#DIV/0!</v>
      </c>
      <c r="S359" s="39"/>
      <c r="T359" s="120">
        <f>Lebensmittel!N91</f>
        <v>0</v>
      </c>
      <c r="U359" s="109"/>
      <c r="V359" s="121" t="e">
        <f t="shared" si="18"/>
        <v>#DIV/0!</v>
      </c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</row>
    <row r="360" spans="1:58" customFormat="1" x14ac:dyDescent="0.2">
      <c r="A360" s="39"/>
      <c r="B360" s="116"/>
      <c r="C360" s="19">
        <v>0</v>
      </c>
      <c r="D360" s="19">
        <v>0</v>
      </c>
      <c r="E360" s="19">
        <v>0</v>
      </c>
      <c r="F360" s="19">
        <v>0</v>
      </c>
      <c r="G360" s="19">
        <v>0</v>
      </c>
      <c r="H360" s="19">
        <v>0</v>
      </c>
      <c r="I360" s="19">
        <v>0</v>
      </c>
      <c r="J360" s="39"/>
      <c r="K360" s="117">
        <f t="shared" si="15"/>
        <v>0</v>
      </c>
      <c r="L360" s="109"/>
      <c r="M360" s="117">
        <f t="shared" si="16"/>
        <v>0</v>
      </c>
      <c r="N360" s="109"/>
      <c r="O360" s="39"/>
      <c r="P360" s="119">
        <f>Lebensmittel!L92</f>
        <v>0</v>
      </c>
      <c r="Q360" s="39"/>
      <c r="R360" s="118" t="e">
        <f t="shared" si="17"/>
        <v>#DIV/0!</v>
      </c>
      <c r="S360" s="39"/>
      <c r="T360" s="120">
        <f>Lebensmittel!N92</f>
        <v>0</v>
      </c>
      <c r="U360" s="109"/>
      <c r="V360" s="121" t="e">
        <f t="shared" si="18"/>
        <v>#DIV/0!</v>
      </c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</row>
    <row r="361" spans="1:58" customFormat="1" x14ac:dyDescent="0.2">
      <c r="A361" s="39"/>
      <c r="B361" s="116"/>
      <c r="C361" s="19">
        <v>0</v>
      </c>
      <c r="D361" s="19">
        <v>0</v>
      </c>
      <c r="E361" s="19">
        <v>0</v>
      </c>
      <c r="F361" s="19">
        <v>0</v>
      </c>
      <c r="G361" s="19">
        <v>0</v>
      </c>
      <c r="H361" s="19">
        <v>0</v>
      </c>
      <c r="I361" s="19">
        <v>0</v>
      </c>
      <c r="J361" s="39"/>
      <c r="K361" s="117">
        <f t="shared" si="15"/>
        <v>0</v>
      </c>
      <c r="L361" s="109"/>
      <c r="M361" s="117">
        <f t="shared" si="16"/>
        <v>0</v>
      </c>
      <c r="N361" s="109"/>
      <c r="O361" s="39"/>
      <c r="P361" s="119">
        <f>Lebensmittel!L93</f>
        <v>0</v>
      </c>
      <c r="Q361" s="39"/>
      <c r="R361" s="118" t="e">
        <f t="shared" si="17"/>
        <v>#DIV/0!</v>
      </c>
      <c r="S361" s="39"/>
      <c r="T361" s="120">
        <f>Lebensmittel!N93</f>
        <v>0</v>
      </c>
      <c r="U361" s="109"/>
      <c r="V361" s="121" t="e">
        <f t="shared" si="18"/>
        <v>#DIV/0!</v>
      </c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</row>
    <row r="362" spans="1:58" customFormat="1" x14ac:dyDescent="0.2">
      <c r="A362" s="39"/>
      <c r="B362" s="116"/>
      <c r="C362" s="19">
        <v>0</v>
      </c>
      <c r="D362" s="19">
        <v>0</v>
      </c>
      <c r="E362" s="19">
        <v>0</v>
      </c>
      <c r="F362" s="19">
        <v>0</v>
      </c>
      <c r="G362" s="19">
        <v>0</v>
      </c>
      <c r="H362" s="19">
        <v>0</v>
      </c>
      <c r="I362" s="19">
        <v>0</v>
      </c>
      <c r="J362" s="39"/>
      <c r="K362" s="117">
        <f t="shared" si="15"/>
        <v>0</v>
      </c>
      <c r="L362" s="109"/>
      <c r="M362" s="117">
        <f t="shared" si="16"/>
        <v>0</v>
      </c>
      <c r="N362" s="109"/>
      <c r="O362" s="39"/>
      <c r="P362" s="119">
        <f>Lebensmittel!L94</f>
        <v>0</v>
      </c>
      <c r="Q362" s="39"/>
      <c r="R362" s="118" t="e">
        <f t="shared" si="17"/>
        <v>#DIV/0!</v>
      </c>
      <c r="S362" s="39"/>
      <c r="T362" s="120">
        <f>Lebensmittel!N94</f>
        <v>0</v>
      </c>
      <c r="U362" s="109"/>
      <c r="V362" s="121" t="e">
        <f t="shared" si="18"/>
        <v>#DIV/0!</v>
      </c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</row>
    <row r="363" spans="1:58" customFormat="1" x14ac:dyDescent="0.2">
      <c r="A363" s="39"/>
      <c r="B363" s="116"/>
      <c r="C363" s="19">
        <v>0</v>
      </c>
      <c r="D363" s="19">
        <v>0</v>
      </c>
      <c r="E363" s="19">
        <v>0</v>
      </c>
      <c r="F363" s="19">
        <v>0</v>
      </c>
      <c r="G363" s="19">
        <v>0</v>
      </c>
      <c r="H363" s="19">
        <v>0</v>
      </c>
      <c r="I363" s="19">
        <v>0</v>
      </c>
      <c r="J363" s="39"/>
      <c r="K363" s="117">
        <f t="shared" si="15"/>
        <v>0</v>
      </c>
      <c r="L363" s="109"/>
      <c r="M363" s="117">
        <f t="shared" si="16"/>
        <v>0</v>
      </c>
      <c r="N363" s="109"/>
      <c r="O363" s="39"/>
      <c r="P363" s="119">
        <f>Lebensmittel!L95</f>
        <v>0</v>
      </c>
      <c r="Q363" s="39"/>
      <c r="R363" s="118" t="e">
        <f t="shared" si="17"/>
        <v>#DIV/0!</v>
      </c>
      <c r="S363" s="39"/>
      <c r="T363" s="120">
        <f>Lebensmittel!N95</f>
        <v>0</v>
      </c>
      <c r="U363" s="109"/>
      <c r="V363" s="121" t="e">
        <f t="shared" si="18"/>
        <v>#DIV/0!</v>
      </c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</row>
    <row r="364" spans="1:58" customFormat="1" x14ac:dyDescent="0.2">
      <c r="A364" s="39"/>
      <c r="B364" s="116"/>
      <c r="C364" s="19">
        <v>0</v>
      </c>
      <c r="D364" s="19">
        <v>0</v>
      </c>
      <c r="E364" s="19">
        <v>0</v>
      </c>
      <c r="F364" s="19">
        <v>0</v>
      </c>
      <c r="G364" s="19">
        <v>0</v>
      </c>
      <c r="H364" s="19">
        <v>0</v>
      </c>
      <c r="I364" s="19">
        <v>0</v>
      </c>
      <c r="J364" s="39"/>
      <c r="K364" s="117">
        <f t="shared" si="15"/>
        <v>0</v>
      </c>
      <c r="L364" s="109"/>
      <c r="M364" s="117">
        <f t="shared" si="16"/>
        <v>0</v>
      </c>
      <c r="N364" s="109"/>
      <c r="O364" s="39"/>
      <c r="P364" s="119">
        <f>Lebensmittel!L96</f>
        <v>0</v>
      </c>
      <c r="Q364" s="39"/>
      <c r="R364" s="118" t="e">
        <f t="shared" si="17"/>
        <v>#DIV/0!</v>
      </c>
      <c r="S364" s="39"/>
      <c r="T364" s="120">
        <f>Lebensmittel!N96</f>
        <v>0</v>
      </c>
      <c r="U364" s="109"/>
      <c r="V364" s="121" t="e">
        <f t="shared" si="18"/>
        <v>#DIV/0!</v>
      </c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</row>
    <row r="365" spans="1:58" customFormat="1" x14ac:dyDescent="0.2">
      <c r="A365" s="39"/>
      <c r="B365" s="116"/>
      <c r="C365" s="19">
        <v>0</v>
      </c>
      <c r="D365" s="19">
        <v>0</v>
      </c>
      <c r="E365" s="19">
        <v>0</v>
      </c>
      <c r="F365" s="19">
        <v>0</v>
      </c>
      <c r="G365" s="19">
        <v>0</v>
      </c>
      <c r="H365" s="19">
        <v>0</v>
      </c>
      <c r="I365" s="19">
        <v>0</v>
      </c>
      <c r="J365" s="39"/>
      <c r="K365" s="117">
        <f t="shared" si="15"/>
        <v>0</v>
      </c>
      <c r="L365" s="109"/>
      <c r="M365" s="117">
        <f t="shared" si="16"/>
        <v>0</v>
      </c>
      <c r="N365" s="109"/>
      <c r="O365" s="39"/>
      <c r="P365" s="119">
        <f>Lebensmittel!L97</f>
        <v>0</v>
      </c>
      <c r="Q365" s="39"/>
      <c r="R365" s="118" t="e">
        <f t="shared" si="17"/>
        <v>#DIV/0!</v>
      </c>
      <c r="S365" s="39"/>
      <c r="T365" s="120">
        <f>Lebensmittel!N97</f>
        <v>0</v>
      </c>
      <c r="U365" s="109"/>
      <c r="V365" s="121" t="e">
        <f t="shared" si="18"/>
        <v>#DIV/0!</v>
      </c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</row>
    <row r="366" spans="1:58" customFormat="1" x14ac:dyDescent="0.2">
      <c r="A366" s="39"/>
      <c r="B366" s="116"/>
      <c r="C366" s="19">
        <v>0</v>
      </c>
      <c r="D366" s="19">
        <v>0</v>
      </c>
      <c r="E366" s="19">
        <v>0</v>
      </c>
      <c r="F366" s="19">
        <v>0</v>
      </c>
      <c r="G366" s="19">
        <v>0</v>
      </c>
      <c r="H366" s="19">
        <v>0</v>
      </c>
      <c r="I366" s="19">
        <v>0</v>
      </c>
      <c r="J366" s="39"/>
      <c r="K366" s="117">
        <f t="shared" si="15"/>
        <v>0</v>
      </c>
      <c r="L366" s="109"/>
      <c r="M366" s="117">
        <f t="shared" si="16"/>
        <v>0</v>
      </c>
      <c r="N366" s="109"/>
      <c r="O366" s="39"/>
      <c r="P366" s="119">
        <f>Lebensmittel!L98</f>
        <v>0</v>
      </c>
      <c r="Q366" s="39"/>
      <c r="R366" s="118" t="e">
        <f t="shared" si="17"/>
        <v>#DIV/0!</v>
      </c>
      <c r="S366" s="39"/>
      <c r="T366" s="120">
        <f>Lebensmittel!N98</f>
        <v>0</v>
      </c>
      <c r="U366" s="109"/>
      <c r="V366" s="121" t="e">
        <f t="shared" si="18"/>
        <v>#DIV/0!</v>
      </c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</row>
    <row r="367" spans="1:58" customFormat="1" x14ac:dyDescent="0.2">
      <c r="A367" s="39"/>
      <c r="B367" s="116"/>
      <c r="C367" s="19">
        <v>0</v>
      </c>
      <c r="D367" s="19">
        <v>0</v>
      </c>
      <c r="E367" s="19">
        <v>0</v>
      </c>
      <c r="F367" s="19">
        <v>0</v>
      </c>
      <c r="G367" s="19">
        <v>0</v>
      </c>
      <c r="H367" s="19">
        <v>0</v>
      </c>
      <c r="I367" s="19">
        <v>0</v>
      </c>
      <c r="J367" s="39"/>
      <c r="K367" s="117">
        <f t="shared" si="15"/>
        <v>0</v>
      </c>
      <c r="L367" s="109"/>
      <c r="M367" s="117">
        <f t="shared" si="16"/>
        <v>0</v>
      </c>
      <c r="N367" s="109"/>
      <c r="O367" s="39"/>
      <c r="P367" s="119">
        <f>Lebensmittel!L99</f>
        <v>0</v>
      </c>
      <c r="Q367" s="39"/>
      <c r="R367" s="118" t="e">
        <f t="shared" si="17"/>
        <v>#DIV/0!</v>
      </c>
      <c r="S367" s="39"/>
      <c r="T367" s="120">
        <f>Lebensmittel!N99</f>
        <v>0</v>
      </c>
      <c r="U367" s="109"/>
      <c r="V367" s="121" t="e">
        <f t="shared" si="18"/>
        <v>#DIV/0!</v>
      </c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</row>
    <row r="368" spans="1:58" customFormat="1" x14ac:dyDescent="0.2">
      <c r="A368" s="39"/>
      <c r="B368" s="116"/>
      <c r="C368" s="19">
        <v>0</v>
      </c>
      <c r="D368" s="19">
        <v>0</v>
      </c>
      <c r="E368" s="19">
        <v>0</v>
      </c>
      <c r="F368" s="19">
        <v>0</v>
      </c>
      <c r="G368" s="19">
        <v>0</v>
      </c>
      <c r="H368" s="19">
        <v>0</v>
      </c>
      <c r="I368" s="19">
        <v>0</v>
      </c>
      <c r="J368" s="39"/>
      <c r="K368" s="117">
        <f t="shared" si="15"/>
        <v>0</v>
      </c>
      <c r="L368" s="109"/>
      <c r="M368" s="117">
        <f t="shared" si="16"/>
        <v>0</v>
      </c>
      <c r="N368" s="109"/>
      <c r="O368" s="39"/>
      <c r="P368" s="119">
        <f>Lebensmittel!L100</f>
        <v>0</v>
      </c>
      <c r="Q368" s="39"/>
      <c r="R368" s="118" t="e">
        <f t="shared" si="17"/>
        <v>#DIV/0!</v>
      </c>
      <c r="S368" s="39"/>
      <c r="T368" s="120">
        <f>Lebensmittel!N100</f>
        <v>0</v>
      </c>
      <c r="U368" s="109"/>
      <c r="V368" s="121" t="e">
        <f t="shared" si="18"/>
        <v>#DIV/0!</v>
      </c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</row>
    <row r="369" spans="1:58" customFormat="1" x14ac:dyDescent="0.2">
      <c r="A369" s="39"/>
      <c r="B369" s="116"/>
      <c r="C369" s="19">
        <v>0</v>
      </c>
      <c r="D369" s="19">
        <v>0</v>
      </c>
      <c r="E369" s="19">
        <v>0</v>
      </c>
      <c r="F369" s="19">
        <v>0</v>
      </c>
      <c r="G369" s="19">
        <v>0</v>
      </c>
      <c r="H369" s="19">
        <v>0</v>
      </c>
      <c r="I369" s="19">
        <v>0</v>
      </c>
      <c r="J369" s="39"/>
      <c r="K369" s="117">
        <f t="shared" si="15"/>
        <v>0</v>
      </c>
      <c r="L369" s="109"/>
      <c r="M369" s="117">
        <f t="shared" si="16"/>
        <v>0</v>
      </c>
      <c r="N369" s="109"/>
      <c r="O369" s="39"/>
      <c r="P369" s="119">
        <f>Lebensmittel!L101</f>
        <v>0</v>
      </c>
      <c r="Q369" s="39"/>
      <c r="R369" s="118" t="e">
        <f t="shared" si="17"/>
        <v>#DIV/0!</v>
      </c>
      <c r="S369" s="39"/>
      <c r="T369" s="120">
        <f>Lebensmittel!N101</f>
        <v>0</v>
      </c>
      <c r="U369" s="109"/>
      <c r="V369" s="121" t="e">
        <f t="shared" si="18"/>
        <v>#DIV/0!</v>
      </c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</row>
    <row r="370" spans="1:58" customFormat="1" x14ac:dyDescent="0.2">
      <c r="A370" s="39"/>
      <c r="B370" s="116"/>
      <c r="C370" s="19">
        <v>0</v>
      </c>
      <c r="D370" s="19">
        <v>0</v>
      </c>
      <c r="E370" s="19">
        <v>0</v>
      </c>
      <c r="F370" s="19">
        <v>0</v>
      </c>
      <c r="G370" s="19">
        <v>0</v>
      </c>
      <c r="H370" s="19">
        <v>0</v>
      </c>
      <c r="I370" s="19">
        <v>0</v>
      </c>
      <c r="J370" s="39"/>
      <c r="K370" s="117">
        <f t="shared" si="15"/>
        <v>0</v>
      </c>
      <c r="L370" s="109"/>
      <c r="M370" s="117">
        <f t="shared" si="16"/>
        <v>0</v>
      </c>
      <c r="N370" s="109"/>
      <c r="O370" s="39"/>
      <c r="P370" s="119">
        <f>Lebensmittel!L102</f>
        <v>0</v>
      </c>
      <c r="Q370" s="39"/>
      <c r="R370" s="118" t="e">
        <f t="shared" si="17"/>
        <v>#DIV/0!</v>
      </c>
      <c r="S370" s="39"/>
      <c r="T370" s="120">
        <f>Lebensmittel!N102</f>
        <v>0</v>
      </c>
      <c r="U370" s="109"/>
      <c r="V370" s="121" t="e">
        <f t="shared" si="18"/>
        <v>#DIV/0!</v>
      </c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</row>
    <row r="371" spans="1:58" customFormat="1" x14ac:dyDescent="0.2">
      <c r="A371" s="39"/>
      <c r="B371" s="116"/>
      <c r="C371" s="19">
        <v>0</v>
      </c>
      <c r="D371" s="19">
        <v>0</v>
      </c>
      <c r="E371" s="19">
        <v>0</v>
      </c>
      <c r="F371" s="19">
        <v>0</v>
      </c>
      <c r="G371" s="19">
        <v>0</v>
      </c>
      <c r="H371" s="19">
        <v>0</v>
      </c>
      <c r="I371" s="19">
        <v>0</v>
      </c>
      <c r="J371" s="39"/>
      <c r="K371" s="117">
        <f t="shared" si="15"/>
        <v>0</v>
      </c>
      <c r="L371" s="109"/>
      <c r="M371" s="117">
        <f t="shared" si="16"/>
        <v>0</v>
      </c>
      <c r="N371" s="109"/>
      <c r="O371" s="39"/>
      <c r="P371" s="119">
        <f>Lebensmittel!L103</f>
        <v>0</v>
      </c>
      <c r="Q371" s="39"/>
      <c r="R371" s="118" t="e">
        <f t="shared" si="17"/>
        <v>#DIV/0!</v>
      </c>
      <c r="S371" s="39"/>
      <c r="T371" s="120">
        <f>Lebensmittel!N103</f>
        <v>0</v>
      </c>
      <c r="U371" s="109"/>
      <c r="V371" s="121" t="e">
        <f t="shared" si="18"/>
        <v>#DIV/0!</v>
      </c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</row>
    <row r="372" spans="1:58" customFormat="1" x14ac:dyDescent="0.2">
      <c r="A372" s="39"/>
      <c r="B372" s="116"/>
      <c r="C372" s="19">
        <v>0</v>
      </c>
      <c r="D372" s="19">
        <v>0</v>
      </c>
      <c r="E372" s="19">
        <v>0</v>
      </c>
      <c r="F372" s="19">
        <v>0</v>
      </c>
      <c r="G372" s="19">
        <v>0</v>
      </c>
      <c r="H372" s="19">
        <v>0</v>
      </c>
      <c r="I372" s="19">
        <v>0</v>
      </c>
      <c r="J372" s="39"/>
      <c r="K372" s="117">
        <f t="shared" si="15"/>
        <v>0</v>
      </c>
      <c r="L372" s="109"/>
      <c r="M372" s="117">
        <f t="shared" si="16"/>
        <v>0</v>
      </c>
      <c r="N372" s="109"/>
      <c r="O372" s="39"/>
      <c r="P372" s="119">
        <f>Lebensmittel!L104</f>
        <v>0</v>
      </c>
      <c r="Q372" s="39"/>
      <c r="R372" s="118" t="e">
        <f t="shared" si="17"/>
        <v>#DIV/0!</v>
      </c>
      <c r="S372" s="39"/>
      <c r="T372" s="120">
        <f>Lebensmittel!N104</f>
        <v>0</v>
      </c>
      <c r="U372" s="109"/>
      <c r="V372" s="121" t="e">
        <f t="shared" si="18"/>
        <v>#DIV/0!</v>
      </c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</row>
    <row r="373" spans="1:58" customFormat="1" x14ac:dyDescent="0.2">
      <c r="A373" s="39"/>
      <c r="B373" s="116"/>
      <c r="C373" s="19">
        <v>0</v>
      </c>
      <c r="D373" s="19">
        <v>0</v>
      </c>
      <c r="E373" s="19">
        <v>0</v>
      </c>
      <c r="F373" s="19">
        <v>0</v>
      </c>
      <c r="G373" s="19">
        <v>0</v>
      </c>
      <c r="H373" s="19">
        <v>0</v>
      </c>
      <c r="I373" s="19">
        <v>0</v>
      </c>
      <c r="J373" s="39"/>
      <c r="K373" s="117">
        <f t="shared" si="15"/>
        <v>0</v>
      </c>
      <c r="L373" s="109"/>
      <c r="M373" s="117">
        <f t="shared" si="16"/>
        <v>0</v>
      </c>
      <c r="N373" s="109"/>
      <c r="O373" s="39"/>
      <c r="P373" s="119">
        <f>Lebensmittel!L105</f>
        <v>0</v>
      </c>
      <c r="Q373" s="39"/>
      <c r="R373" s="118" t="e">
        <f t="shared" si="17"/>
        <v>#DIV/0!</v>
      </c>
      <c r="S373" s="39"/>
      <c r="T373" s="120">
        <f>Lebensmittel!N105</f>
        <v>0</v>
      </c>
      <c r="U373" s="109"/>
      <c r="V373" s="121" t="e">
        <f t="shared" si="18"/>
        <v>#DIV/0!</v>
      </c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</row>
    <row r="374" spans="1:58" customFormat="1" x14ac:dyDescent="0.2">
      <c r="A374" s="39"/>
      <c r="B374" s="116"/>
      <c r="C374" s="19">
        <v>0</v>
      </c>
      <c r="D374" s="19">
        <v>0</v>
      </c>
      <c r="E374" s="19">
        <v>0</v>
      </c>
      <c r="F374" s="19">
        <v>0</v>
      </c>
      <c r="G374" s="19">
        <v>0</v>
      </c>
      <c r="H374" s="19">
        <v>0</v>
      </c>
      <c r="I374" s="19">
        <v>0</v>
      </c>
      <c r="J374" s="39"/>
      <c r="K374" s="117">
        <f t="shared" si="15"/>
        <v>0</v>
      </c>
      <c r="L374" s="109"/>
      <c r="M374" s="117">
        <f t="shared" si="16"/>
        <v>0</v>
      </c>
      <c r="N374" s="109"/>
      <c r="O374" s="39"/>
      <c r="P374" s="119">
        <f>Lebensmittel!L106</f>
        <v>0</v>
      </c>
      <c r="Q374" s="39"/>
      <c r="R374" s="118" t="e">
        <f t="shared" si="17"/>
        <v>#DIV/0!</v>
      </c>
      <c r="S374" s="39"/>
      <c r="T374" s="120">
        <f>Lebensmittel!N106</f>
        <v>0</v>
      </c>
      <c r="U374" s="109"/>
      <c r="V374" s="121" t="e">
        <f t="shared" si="18"/>
        <v>#DIV/0!</v>
      </c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</row>
    <row r="375" spans="1:58" customFormat="1" x14ac:dyDescent="0.2">
      <c r="A375" s="39"/>
      <c r="B375" s="116"/>
      <c r="C375" s="19">
        <v>0</v>
      </c>
      <c r="D375" s="19">
        <v>0</v>
      </c>
      <c r="E375" s="19">
        <v>0</v>
      </c>
      <c r="F375" s="19">
        <v>0</v>
      </c>
      <c r="G375" s="19">
        <v>0</v>
      </c>
      <c r="H375" s="19">
        <v>0</v>
      </c>
      <c r="I375" s="19">
        <v>0</v>
      </c>
      <c r="J375" s="39"/>
      <c r="K375" s="117">
        <f t="shared" si="15"/>
        <v>0</v>
      </c>
      <c r="L375" s="109"/>
      <c r="M375" s="117">
        <f t="shared" si="16"/>
        <v>0</v>
      </c>
      <c r="N375" s="109"/>
      <c r="O375" s="39"/>
      <c r="P375" s="119">
        <f>Lebensmittel!L107</f>
        <v>0</v>
      </c>
      <c r="Q375" s="39"/>
      <c r="R375" s="118" t="e">
        <f t="shared" si="17"/>
        <v>#DIV/0!</v>
      </c>
      <c r="S375" s="39"/>
      <c r="T375" s="120">
        <f>Lebensmittel!N107</f>
        <v>0</v>
      </c>
      <c r="U375" s="109"/>
      <c r="V375" s="121" t="e">
        <f t="shared" si="18"/>
        <v>#DIV/0!</v>
      </c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</row>
    <row r="376" spans="1:58" customFormat="1" x14ac:dyDescent="0.2">
      <c r="A376" s="39"/>
      <c r="B376" s="116"/>
      <c r="C376" s="19">
        <v>0</v>
      </c>
      <c r="D376" s="19">
        <v>0</v>
      </c>
      <c r="E376" s="19">
        <v>0</v>
      </c>
      <c r="F376" s="19">
        <v>0</v>
      </c>
      <c r="G376" s="19">
        <v>0</v>
      </c>
      <c r="H376" s="19">
        <v>0</v>
      </c>
      <c r="I376" s="19">
        <v>0</v>
      </c>
      <c r="J376" s="39"/>
      <c r="K376" s="117">
        <f t="shared" si="15"/>
        <v>0</v>
      </c>
      <c r="L376" s="109"/>
      <c r="M376" s="117">
        <f t="shared" si="16"/>
        <v>0</v>
      </c>
      <c r="N376" s="109"/>
      <c r="O376" s="39"/>
      <c r="P376" s="119">
        <f>Lebensmittel!L108</f>
        <v>0</v>
      </c>
      <c r="Q376" s="39"/>
      <c r="R376" s="118" t="e">
        <f t="shared" si="17"/>
        <v>#DIV/0!</v>
      </c>
      <c r="S376" s="39"/>
      <c r="T376" s="120">
        <f>Lebensmittel!N108</f>
        <v>0</v>
      </c>
      <c r="U376" s="109"/>
      <c r="V376" s="121" t="e">
        <f t="shared" si="18"/>
        <v>#DIV/0!</v>
      </c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</row>
    <row r="377" spans="1:58" customFormat="1" x14ac:dyDescent="0.2">
      <c r="A377" s="39"/>
      <c r="B377" s="116"/>
      <c r="C377" s="19">
        <v>0</v>
      </c>
      <c r="D377" s="19">
        <v>0</v>
      </c>
      <c r="E377" s="19">
        <v>0</v>
      </c>
      <c r="F377" s="19">
        <v>0</v>
      </c>
      <c r="G377" s="19">
        <v>0</v>
      </c>
      <c r="H377" s="19">
        <v>0</v>
      </c>
      <c r="I377" s="19">
        <v>0</v>
      </c>
      <c r="J377" s="39"/>
      <c r="K377" s="117">
        <f t="shared" si="15"/>
        <v>0</v>
      </c>
      <c r="L377" s="109"/>
      <c r="M377" s="117">
        <f t="shared" si="16"/>
        <v>0</v>
      </c>
      <c r="N377" s="109"/>
      <c r="O377" s="39"/>
      <c r="P377" s="119">
        <f>Lebensmittel!L109</f>
        <v>0</v>
      </c>
      <c r="Q377" s="39"/>
      <c r="R377" s="118" t="e">
        <f t="shared" si="17"/>
        <v>#DIV/0!</v>
      </c>
      <c r="S377" s="39"/>
      <c r="T377" s="120">
        <f>Lebensmittel!N109</f>
        <v>0</v>
      </c>
      <c r="U377" s="109"/>
      <c r="V377" s="121" t="e">
        <f t="shared" si="18"/>
        <v>#DIV/0!</v>
      </c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</row>
    <row r="378" spans="1:58" customFormat="1" x14ac:dyDescent="0.2">
      <c r="A378" s="39"/>
      <c r="B378" s="116"/>
      <c r="C378" s="19">
        <v>0</v>
      </c>
      <c r="D378" s="19">
        <v>0</v>
      </c>
      <c r="E378" s="19">
        <v>0</v>
      </c>
      <c r="F378" s="19">
        <v>0</v>
      </c>
      <c r="G378" s="19">
        <v>0</v>
      </c>
      <c r="H378" s="19">
        <v>0</v>
      </c>
      <c r="I378" s="19">
        <v>0</v>
      </c>
      <c r="J378" s="39"/>
      <c r="K378" s="117">
        <f t="shared" si="15"/>
        <v>0</v>
      </c>
      <c r="L378" s="109"/>
      <c r="M378" s="117">
        <f t="shared" si="16"/>
        <v>0</v>
      </c>
      <c r="N378" s="109"/>
      <c r="O378" s="39"/>
      <c r="P378" s="119">
        <f>Lebensmittel!L110</f>
        <v>0</v>
      </c>
      <c r="Q378" s="39"/>
      <c r="R378" s="118" t="e">
        <f t="shared" si="17"/>
        <v>#DIV/0!</v>
      </c>
      <c r="S378" s="39"/>
      <c r="T378" s="120">
        <f>Lebensmittel!N110</f>
        <v>0</v>
      </c>
      <c r="U378" s="109"/>
      <c r="V378" s="121" t="e">
        <f t="shared" si="18"/>
        <v>#DIV/0!</v>
      </c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</row>
    <row r="379" spans="1:58" customFormat="1" x14ac:dyDescent="0.2">
      <c r="A379" s="39"/>
      <c r="B379" s="116"/>
      <c r="C379" s="19">
        <v>0</v>
      </c>
      <c r="D379" s="19">
        <v>0</v>
      </c>
      <c r="E379" s="19">
        <v>0</v>
      </c>
      <c r="F379" s="19">
        <v>0</v>
      </c>
      <c r="G379" s="19">
        <v>0</v>
      </c>
      <c r="H379" s="19">
        <v>0</v>
      </c>
      <c r="I379" s="19">
        <v>0</v>
      </c>
      <c r="J379" s="39"/>
      <c r="K379" s="117">
        <f t="shared" si="15"/>
        <v>0</v>
      </c>
      <c r="L379" s="109"/>
      <c r="M379" s="117">
        <f t="shared" si="16"/>
        <v>0</v>
      </c>
      <c r="N379" s="109"/>
      <c r="O379" s="39"/>
      <c r="P379" s="119">
        <f>Lebensmittel!L111</f>
        <v>0</v>
      </c>
      <c r="Q379" s="39"/>
      <c r="R379" s="118" t="e">
        <f t="shared" si="17"/>
        <v>#DIV/0!</v>
      </c>
      <c r="S379" s="39"/>
      <c r="T379" s="120">
        <f>Lebensmittel!N111</f>
        <v>0</v>
      </c>
      <c r="U379" s="109"/>
      <c r="V379" s="121" t="e">
        <f t="shared" si="18"/>
        <v>#DIV/0!</v>
      </c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</row>
    <row r="380" spans="1:58" customFormat="1" x14ac:dyDescent="0.2">
      <c r="A380" s="39"/>
      <c r="B380" s="116"/>
      <c r="C380" s="19">
        <v>0</v>
      </c>
      <c r="D380" s="19">
        <v>0</v>
      </c>
      <c r="E380" s="19">
        <v>0</v>
      </c>
      <c r="F380" s="19">
        <v>0</v>
      </c>
      <c r="G380" s="19">
        <v>0</v>
      </c>
      <c r="H380" s="19">
        <v>0</v>
      </c>
      <c r="I380" s="19">
        <v>0</v>
      </c>
      <c r="J380" s="39"/>
      <c r="K380" s="117">
        <f t="shared" si="15"/>
        <v>0</v>
      </c>
      <c r="L380" s="109"/>
      <c r="M380" s="117">
        <f t="shared" si="16"/>
        <v>0</v>
      </c>
      <c r="N380" s="109"/>
      <c r="O380" s="39"/>
      <c r="P380" s="119">
        <f>Lebensmittel!L112</f>
        <v>0</v>
      </c>
      <c r="Q380" s="39"/>
      <c r="R380" s="118" t="e">
        <f t="shared" si="17"/>
        <v>#DIV/0!</v>
      </c>
      <c r="S380" s="39"/>
      <c r="T380" s="120">
        <f>Lebensmittel!N112</f>
        <v>0</v>
      </c>
      <c r="U380" s="109"/>
      <c r="V380" s="121" t="e">
        <f t="shared" si="18"/>
        <v>#DIV/0!</v>
      </c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</row>
    <row r="381" spans="1:58" customFormat="1" x14ac:dyDescent="0.2">
      <c r="A381" s="39"/>
      <c r="B381" s="116"/>
      <c r="C381" s="19">
        <v>0</v>
      </c>
      <c r="D381" s="19">
        <v>0</v>
      </c>
      <c r="E381" s="19">
        <v>0</v>
      </c>
      <c r="F381" s="19">
        <v>0</v>
      </c>
      <c r="G381" s="19">
        <v>0</v>
      </c>
      <c r="H381" s="19">
        <v>0</v>
      </c>
      <c r="I381" s="19">
        <v>0</v>
      </c>
      <c r="J381" s="39"/>
      <c r="K381" s="117">
        <f t="shared" si="15"/>
        <v>0</v>
      </c>
      <c r="L381" s="109"/>
      <c r="M381" s="117">
        <f t="shared" si="16"/>
        <v>0</v>
      </c>
      <c r="N381" s="109"/>
      <c r="O381" s="39"/>
      <c r="P381" s="119">
        <f>Lebensmittel!L113</f>
        <v>0</v>
      </c>
      <c r="Q381" s="39"/>
      <c r="R381" s="118" t="e">
        <f t="shared" si="17"/>
        <v>#DIV/0!</v>
      </c>
      <c r="S381" s="39"/>
      <c r="T381" s="120">
        <f>Lebensmittel!N113</f>
        <v>0</v>
      </c>
      <c r="U381" s="109"/>
      <c r="V381" s="121" t="e">
        <f t="shared" si="18"/>
        <v>#DIV/0!</v>
      </c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</row>
    <row r="382" spans="1:58" customFormat="1" x14ac:dyDescent="0.2">
      <c r="A382" s="39"/>
      <c r="B382" s="116"/>
      <c r="C382" s="19">
        <v>0</v>
      </c>
      <c r="D382" s="19">
        <v>0</v>
      </c>
      <c r="E382" s="19">
        <v>0</v>
      </c>
      <c r="F382" s="19">
        <v>0</v>
      </c>
      <c r="G382" s="19">
        <v>0</v>
      </c>
      <c r="H382" s="19">
        <v>0</v>
      </c>
      <c r="I382" s="19">
        <v>0</v>
      </c>
      <c r="J382" s="39"/>
      <c r="K382" s="117">
        <f t="shared" si="15"/>
        <v>0</v>
      </c>
      <c r="L382" s="109"/>
      <c r="M382" s="117">
        <f t="shared" si="16"/>
        <v>0</v>
      </c>
      <c r="N382" s="109"/>
      <c r="O382" s="39"/>
      <c r="P382" s="119">
        <f>Lebensmittel!L114</f>
        <v>0</v>
      </c>
      <c r="Q382" s="39"/>
      <c r="R382" s="118" t="e">
        <f t="shared" si="17"/>
        <v>#DIV/0!</v>
      </c>
      <c r="S382" s="39"/>
      <c r="T382" s="120">
        <f>Lebensmittel!N114</f>
        <v>0</v>
      </c>
      <c r="U382" s="109"/>
      <c r="V382" s="121" t="e">
        <f t="shared" si="18"/>
        <v>#DIV/0!</v>
      </c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</row>
    <row r="383" spans="1:58" customFormat="1" x14ac:dyDescent="0.2">
      <c r="A383" s="39"/>
      <c r="B383" s="116"/>
      <c r="C383" s="19">
        <v>0</v>
      </c>
      <c r="D383" s="19">
        <v>0</v>
      </c>
      <c r="E383" s="19">
        <v>0</v>
      </c>
      <c r="F383" s="19">
        <v>0</v>
      </c>
      <c r="G383" s="19">
        <v>0</v>
      </c>
      <c r="H383" s="19">
        <v>0</v>
      </c>
      <c r="I383" s="19">
        <v>0</v>
      </c>
      <c r="J383" s="39"/>
      <c r="K383" s="117">
        <f t="shared" si="15"/>
        <v>0</v>
      </c>
      <c r="L383" s="109"/>
      <c r="M383" s="117">
        <f t="shared" si="16"/>
        <v>0</v>
      </c>
      <c r="N383" s="109"/>
      <c r="O383" s="39"/>
      <c r="P383" s="119">
        <f>Lebensmittel!L115</f>
        <v>0</v>
      </c>
      <c r="Q383" s="39"/>
      <c r="R383" s="118" t="e">
        <f t="shared" si="17"/>
        <v>#DIV/0!</v>
      </c>
      <c r="S383" s="39"/>
      <c r="T383" s="120">
        <f>Lebensmittel!N115</f>
        <v>0</v>
      </c>
      <c r="U383" s="109"/>
      <c r="V383" s="121" t="e">
        <f t="shared" si="18"/>
        <v>#DIV/0!</v>
      </c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</row>
    <row r="384" spans="1:58" customFormat="1" x14ac:dyDescent="0.2">
      <c r="A384" s="39"/>
      <c r="B384" s="116"/>
      <c r="C384" s="19">
        <v>0</v>
      </c>
      <c r="D384" s="19">
        <v>0</v>
      </c>
      <c r="E384" s="19">
        <v>0</v>
      </c>
      <c r="F384" s="19">
        <v>0</v>
      </c>
      <c r="G384" s="19">
        <v>0</v>
      </c>
      <c r="H384" s="19">
        <v>0</v>
      </c>
      <c r="I384" s="19">
        <v>0</v>
      </c>
      <c r="J384" s="39"/>
      <c r="K384" s="117">
        <f t="shared" si="15"/>
        <v>0</v>
      </c>
      <c r="L384" s="109"/>
      <c r="M384" s="117">
        <f t="shared" si="16"/>
        <v>0</v>
      </c>
      <c r="N384" s="109"/>
      <c r="O384" s="39"/>
      <c r="P384" s="119">
        <f>Lebensmittel!L116</f>
        <v>0</v>
      </c>
      <c r="Q384" s="39"/>
      <c r="R384" s="118" t="e">
        <f t="shared" si="17"/>
        <v>#DIV/0!</v>
      </c>
      <c r="S384" s="39"/>
      <c r="T384" s="120">
        <f>Lebensmittel!N116</f>
        <v>0</v>
      </c>
      <c r="U384" s="109"/>
      <c r="V384" s="121" t="e">
        <f t="shared" si="18"/>
        <v>#DIV/0!</v>
      </c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</row>
    <row r="385" spans="1:58" customFormat="1" x14ac:dyDescent="0.2">
      <c r="A385" s="39"/>
      <c r="B385" s="116"/>
      <c r="C385" s="19">
        <v>0</v>
      </c>
      <c r="D385" s="19">
        <v>0</v>
      </c>
      <c r="E385" s="19">
        <v>0</v>
      </c>
      <c r="F385" s="19">
        <v>0</v>
      </c>
      <c r="G385" s="19">
        <v>0</v>
      </c>
      <c r="H385" s="19">
        <v>0</v>
      </c>
      <c r="I385" s="19">
        <v>0</v>
      </c>
      <c r="J385" s="39"/>
      <c r="K385" s="117">
        <f t="shared" si="15"/>
        <v>0</v>
      </c>
      <c r="L385" s="109"/>
      <c r="M385" s="117">
        <f t="shared" si="16"/>
        <v>0</v>
      </c>
      <c r="N385" s="109"/>
      <c r="O385" s="39"/>
      <c r="P385" s="119">
        <f>Lebensmittel!L117</f>
        <v>0</v>
      </c>
      <c r="Q385" s="39"/>
      <c r="R385" s="118" t="e">
        <f t="shared" si="17"/>
        <v>#DIV/0!</v>
      </c>
      <c r="S385" s="39"/>
      <c r="T385" s="120">
        <f>Lebensmittel!N117</f>
        <v>0</v>
      </c>
      <c r="U385" s="109"/>
      <c r="V385" s="121" t="e">
        <f t="shared" si="18"/>
        <v>#DIV/0!</v>
      </c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</row>
    <row r="386" spans="1:58" customFormat="1" x14ac:dyDescent="0.2">
      <c r="A386" s="39"/>
      <c r="B386" s="116"/>
      <c r="C386" s="19">
        <v>0</v>
      </c>
      <c r="D386" s="19">
        <v>0</v>
      </c>
      <c r="E386" s="19">
        <v>0</v>
      </c>
      <c r="F386" s="19">
        <v>0</v>
      </c>
      <c r="G386" s="19">
        <v>0</v>
      </c>
      <c r="H386" s="19">
        <v>0</v>
      </c>
      <c r="I386" s="19">
        <v>0</v>
      </c>
      <c r="J386" s="39"/>
      <c r="K386" s="117">
        <f t="shared" si="15"/>
        <v>0</v>
      </c>
      <c r="L386" s="109"/>
      <c r="M386" s="117">
        <f t="shared" si="16"/>
        <v>0</v>
      </c>
      <c r="N386" s="109"/>
      <c r="O386" s="39"/>
      <c r="P386" s="119">
        <f>Lebensmittel!L118</f>
        <v>0</v>
      </c>
      <c r="Q386" s="39"/>
      <c r="R386" s="118" t="e">
        <f t="shared" si="17"/>
        <v>#DIV/0!</v>
      </c>
      <c r="S386" s="39"/>
      <c r="T386" s="120">
        <f>Lebensmittel!N118</f>
        <v>0</v>
      </c>
      <c r="U386" s="109"/>
      <c r="V386" s="121" t="e">
        <f t="shared" si="18"/>
        <v>#DIV/0!</v>
      </c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</row>
    <row r="387" spans="1:58" customFormat="1" x14ac:dyDescent="0.2">
      <c r="A387" s="39"/>
      <c r="B387" s="116"/>
      <c r="C387" s="19">
        <v>0</v>
      </c>
      <c r="D387" s="19">
        <v>0</v>
      </c>
      <c r="E387" s="19">
        <v>0</v>
      </c>
      <c r="F387" s="19">
        <v>0</v>
      </c>
      <c r="G387" s="19">
        <v>0</v>
      </c>
      <c r="H387" s="19">
        <v>0</v>
      </c>
      <c r="I387" s="19">
        <v>0</v>
      </c>
      <c r="J387" s="39"/>
      <c r="K387" s="117">
        <f t="shared" si="15"/>
        <v>0</v>
      </c>
      <c r="L387" s="109"/>
      <c r="M387" s="117">
        <f t="shared" si="16"/>
        <v>0</v>
      </c>
      <c r="N387" s="109"/>
      <c r="O387" s="39"/>
      <c r="P387" s="119">
        <f>Lebensmittel!L119</f>
        <v>0</v>
      </c>
      <c r="Q387" s="39"/>
      <c r="R387" s="118" t="e">
        <f t="shared" si="17"/>
        <v>#DIV/0!</v>
      </c>
      <c r="S387" s="39"/>
      <c r="T387" s="120">
        <f>Lebensmittel!N119</f>
        <v>0</v>
      </c>
      <c r="U387" s="109"/>
      <c r="V387" s="121" t="e">
        <f t="shared" si="18"/>
        <v>#DIV/0!</v>
      </c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</row>
    <row r="388" spans="1:58" customFormat="1" x14ac:dyDescent="0.2">
      <c r="A388" s="39"/>
      <c r="B388" s="116"/>
      <c r="C388" s="19">
        <v>0</v>
      </c>
      <c r="D388" s="19">
        <v>0</v>
      </c>
      <c r="E388" s="19">
        <v>0</v>
      </c>
      <c r="F388" s="19">
        <v>0</v>
      </c>
      <c r="G388" s="19">
        <v>0</v>
      </c>
      <c r="H388" s="19">
        <v>0</v>
      </c>
      <c r="I388" s="19">
        <v>0</v>
      </c>
      <c r="J388" s="39"/>
      <c r="K388" s="117">
        <f t="shared" si="15"/>
        <v>0</v>
      </c>
      <c r="L388" s="109"/>
      <c r="M388" s="117">
        <f t="shared" si="16"/>
        <v>0</v>
      </c>
      <c r="N388" s="109"/>
      <c r="O388" s="39"/>
      <c r="P388" s="119">
        <f>Lebensmittel!L120</f>
        <v>0</v>
      </c>
      <c r="Q388" s="39"/>
      <c r="R388" s="118" t="e">
        <f t="shared" si="17"/>
        <v>#DIV/0!</v>
      </c>
      <c r="S388" s="39"/>
      <c r="T388" s="120">
        <f>Lebensmittel!N120</f>
        <v>0</v>
      </c>
      <c r="U388" s="109"/>
      <c r="V388" s="121" t="e">
        <f t="shared" si="18"/>
        <v>#DIV/0!</v>
      </c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</row>
    <row r="389" spans="1:58" customFormat="1" x14ac:dyDescent="0.2">
      <c r="A389" s="39"/>
      <c r="B389" s="116"/>
      <c r="C389" s="19">
        <v>0</v>
      </c>
      <c r="D389" s="19">
        <v>0</v>
      </c>
      <c r="E389" s="19">
        <v>0</v>
      </c>
      <c r="F389" s="19">
        <v>0</v>
      </c>
      <c r="G389" s="19">
        <v>0</v>
      </c>
      <c r="H389" s="19">
        <v>0</v>
      </c>
      <c r="I389" s="19">
        <v>0</v>
      </c>
      <c r="J389" s="39"/>
      <c r="K389" s="117">
        <f t="shared" si="15"/>
        <v>0</v>
      </c>
      <c r="L389" s="109"/>
      <c r="M389" s="117">
        <f t="shared" si="16"/>
        <v>0</v>
      </c>
      <c r="N389" s="109"/>
      <c r="O389" s="39"/>
      <c r="P389" s="119">
        <f>Lebensmittel!L121</f>
        <v>0</v>
      </c>
      <c r="Q389" s="39"/>
      <c r="R389" s="118" t="e">
        <f t="shared" si="17"/>
        <v>#DIV/0!</v>
      </c>
      <c r="S389" s="39"/>
      <c r="T389" s="120">
        <f>Lebensmittel!N121</f>
        <v>0</v>
      </c>
      <c r="U389" s="109"/>
      <c r="V389" s="121" t="e">
        <f t="shared" si="18"/>
        <v>#DIV/0!</v>
      </c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</row>
    <row r="390" spans="1:58" customFormat="1" x14ac:dyDescent="0.2">
      <c r="A390" s="39"/>
      <c r="B390" s="116"/>
      <c r="C390" s="19">
        <v>0</v>
      </c>
      <c r="D390" s="19">
        <v>0</v>
      </c>
      <c r="E390" s="19">
        <v>0</v>
      </c>
      <c r="F390" s="19">
        <v>0</v>
      </c>
      <c r="G390" s="19">
        <v>0</v>
      </c>
      <c r="H390" s="19">
        <v>0</v>
      </c>
      <c r="I390" s="19">
        <v>0</v>
      </c>
      <c r="J390" s="39"/>
      <c r="K390" s="117">
        <f t="shared" si="15"/>
        <v>0</v>
      </c>
      <c r="L390" s="109"/>
      <c r="M390" s="117">
        <f t="shared" si="16"/>
        <v>0</v>
      </c>
      <c r="N390" s="109"/>
      <c r="O390" s="39"/>
      <c r="P390" s="119">
        <f>Lebensmittel!L122</f>
        <v>0</v>
      </c>
      <c r="Q390" s="39"/>
      <c r="R390" s="118" t="e">
        <f t="shared" si="17"/>
        <v>#DIV/0!</v>
      </c>
      <c r="S390" s="39"/>
      <c r="T390" s="120">
        <f>Lebensmittel!N122</f>
        <v>0</v>
      </c>
      <c r="U390" s="109"/>
      <c r="V390" s="121" t="e">
        <f t="shared" si="18"/>
        <v>#DIV/0!</v>
      </c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</row>
    <row r="391" spans="1:58" customFormat="1" x14ac:dyDescent="0.2">
      <c r="A391" s="39"/>
      <c r="B391" s="116"/>
      <c r="C391" s="19">
        <v>0</v>
      </c>
      <c r="D391" s="19">
        <v>0</v>
      </c>
      <c r="E391" s="19">
        <v>0</v>
      </c>
      <c r="F391" s="19">
        <v>0</v>
      </c>
      <c r="G391" s="19">
        <v>0</v>
      </c>
      <c r="H391" s="19">
        <v>0</v>
      </c>
      <c r="I391" s="19">
        <v>0</v>
      </c>
      <c r="J391" s="39"/>
      <c r="K391" s="117">
        <f t="shared" si="15"/>
        <v>0</v>
      </c>
      <c r="L391" s="109"/>
      <c r="M391" s="117">
        <f t="shared" si="16"/>
        <v>0</v>
      </c>
      <c r="N391" s="109"/>
      <c r="O391" s="39"/>
      <c r="P391" s="119">
        <f>Lebensmittel!L123</f>
        <v>0</v>
      </c>
      <c r="Q391" s="39"/>
      <c r="R391" s="118" t="e">
        <f t="shared" si="17"/>
        <v>#DIV/0!</v>
      </c>
      <c r="S391" s="39"/>
      <c r="T391" s="120">
        <f>Lebensmittel!N123</f>
        <v>0</v>
      </c>
      <c r="U391" s="109"/>
      <c r="V391" s="121" t="e">
        <f t="shared" si="18"/>
        <v>#DIV/0!</v>
      </c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</row>
    <row r="392" spans="1:58" customFormat="1" x14ac:dyDescent="0.2">
      <c r="A392" s="39"/>
      <c r="B392" s="116"/>
      <c r="C392" s="19">
        <v>0</v>
      </c>
      <c r="D392" s="19">
        <v>0</v>
      </c>
      <c r="E392" s="19">
        <v>0</v>
      </c>
      <c r="F392" s="19">
        <v>0</v>
      </c>
      <c r="G392" s="19">
        <v>0</v>
      </c>
      <c r="H392" s="19">
        <v>0</v>
      </c>
      <c r="I392" s="19">
        <v>0</v>
      </c>
      <c r="J392" s="39"/>
      <c r="K392" s="117">
        <f t="shared" si="15"/>
        <v>0</v>
      </c>
      <c r="L392" s="109"/>
      <c r="M392" s="117">
        <f t="shared" si="16"/>
        <v>0</v>
      </c>
      <c r="N392" s="109"/>
      <c r="O392" s="39"/>
      <c r="P392" s="119">
        <f>Lebensmittel!L124</f>
        <v>0</v>
      </c>
      <c r="Q392" s="39"/>
      <c r="R392" s="118" t="e">
        <f t="shared" si="17"/>
        <v>#DIV/0!</v>
      </c>
      <c r="S392" s="39"/>
      <c r="T392" s="120">
        <f>Lebensmittel!N124</f>
        <v>0</v>
      </c>
      <c r="U392" s="109"/>
      <c r="V392" s="121" t="e">
        <f t="shared" si="18"/>
        <v>#DIV/0!</v>
      </c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</row>
    <row r="393" spans="1:58" customFormat="1" x14ac:dyDescent="0.2">
      <c r="A393" s="39"/>
      <c r="B393" s="116"/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0</v>
      </c>
      <c r="I393" s="19">
        <v>0</v>
      </c>
      <c r="J393" s="39"/>
      <c r="K393" s="117">
        <f t="shared" si="15"/>
        <v>0</v>
      </c>
      <c r="L393" s="109"/>
      <c r="M393" s="117">
        <f t="shared" si="16"/>
        <v>0</v>
      </c>
      <c r="N393" s="109"/>
      <c r="O393" s="39"/>
      <c r="P393" s="119">
        <f>Lebensmittel!L125</f>
        <v>0</v>
      </c>
      <c r="Q393" s="39"/>
      <c r="R393" s="118" t="e">
        <f t="shared" si="17"/>
        <v>#DIV/0!</v>
      </c>
      <c r="S393" s="39"/>
      <c r="T393" s="120">
        <f>Lebensmittel!N125</f>
        <v>0</v>
      </c>
      <c r="U393" s="109"/>
      <c r="V393" s="121" t="e">
        <f t="shared" si="18"/>
        <v>#DIV/0!</v>
      </c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</row>
    <row r="394" spans="1:58" customFormat="1" x14ac:dyDescent="0.2">
      <c r="A394" s="39"/>
      <c r="B394" s="116"/>
      <c r="C394" s="19">
        <v>0</v>
      </c>
      <c r="D394" s="19">
        <v>0</v>
      </c>
      <c r="E394" s="19">
        <v>0</v>
      </c>
      <c r="F394" s="19">
        <v>0</v>
      </c>
      <c r="G394" s="19">
        <v>0</v>
      </c>
      <c r="H394" s="19">
        <v>0</v>
      </c>
      <c r="I394" s="19">
        <v>0</v>
      </c>
      <c r="J394" s="39"/>
      <c r="K394" s="117">
        <f t="shared" si="15"/>
        <v>0</v>
      </c>
      <c r="L394" s="109"/>
      <c r="M394" s="117">
        <f t="shared" si="16"/>
        <v>0</v>
      </c>
      <c r="N394" s="109"/>
      <c r="O394" s="39"/>
      <c r="P394" s="119">
        <f>Lebensmittel!L126</f>
        <v>0</v>
      </c>
      <c r="Q394" s="39"/>
      <c r="R394" s="118" t="e">
        <f t="shared" si="17"/>
        <v>#DIV/0!</v>
      </c>
      <c r="S394" s="39"/>
      <c r="T394" s="120">
        <f>Lebensmittel!N126</f>
        <v>0</v>
      </c>
      <c r="U394" s="109"/>
      <c r="V394" s="121" t="e">
        <f t="shared" si="18"/>
        <v>#DIV/0!</v>
      </c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</row>
    <row r="395" spans="1:58" customFormat="1" x14ac:dyDescent="0.2">
      <c r="A395" s="39"/>
      <c r="B395" s="116"/>
      <c r="C395" s="19">
        <v>0</v>
      </c>
      <c r="D395" s="19">
        <v>0</v>
      </c>
      <c r="E395" s="19">
        <v>0</v>
      </c>
      <c r="F395" s="19">
        <v>0</v>
      </c>
      <c r="G395" s="19">
        <v>0</v>
      </c>
      <c r="H395" s="19">
        <v>0</v>
      </c>
      <c r="I395" s="19">
        <v>0</v>
      </c>
      <c r="J395" s="39"/>
      <c r="K395" s="117">
        <f t="shared" si="15"/>
        <v>0</v>
      </c>
      <c r="L395" s="109"/>
      <c r="M395" s="117">
        <f t="shared" si="16"/>
        <v>0</v>
      </c>
      <c r="N395" s="109"/>
      <c r="O395" s="39"/>
      <c r="P395" s="119">
        <f>Lebensmittel!L127</f>
        <v>0</v>
      </c>
      <c r="Q395" s="39"/>
      <c r="R395" s="118" t="e">
        <f t="shared" si="17"/>
        <v>#DIV/0!</v>
      </c>
      <c r="S395" s="39"/>
      <c r="T395" s="120">
        <f>Lebensmittel!N127</f>
        <v>0</v>
      </c>
      <c r="U395" s="109"/>
      <c r="V395" s="121" t="e">
        <f t="shared" si="18"/>
        <v>#DIV/0!</v>
      </c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</row>
    <row r="396" spans="1:58" customFormat="1" x14ac:dyDescent="0.2">
      <c r="A396" s="39"/>
      <c r="B396" s="116"/>
      <c r="C396" s="19">
        <v>0</v>
      </c>
      <c r="D396" s="19">
        <v>0</v>
      </c>
      <c r="E396" s="19">
        <v>0</v>
      </c>
      <c r="F396" s="19">
        <v>0</v>
      </c>
      <c r="G396" s="19">
        <v>0</v>
      </c>
      <c r="H396" s="19">
        <v>0</v>
      </c>
      <c r="I396" s="19">
        <v>0</v>
      </c>
      <c r="J396" s="39"/>
      <c r="K396" s="117">
        <f t="shared" si="15"/>
        <v>0</v>
      </c>
      <c r="L396" s="109"/>
      <c r="M396" s="117">
        <f t="shared" si="16"/>
        <v>0</v>
      </c>
      <c r="N396" s="109"/>
      <c r="O396" s="39"/>
      <c r="P396" s="119">
        <f>Lebensmittel!L128</f>
        <v>0</v>
      </c>
      <c r="Q396" s="39"/>
      <c r="R396" s="118" t="e">
        <f t="shared" si="17"/>
        <v>#DIV/0!</v>
      </c>
      <c r="S396" s="39"/>
      <c r="T396" s="120">
        <f>Lebensmittel!N128</f>
        <v>0</v>
      </c>
      <c r="U396" s="109"/>
      <c r="V396" s="121" t="e">
        <f t="shared" si="18"/>
        <v>#DIV/0!</v>
      </c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</row>
    <row r="397" spans="1:58" customFormat="1" x14ac:dyDescent="0.2">
      <c r="A397" s="39"/>
      <c r="B397" s="116"/>
      <c r="C397" s="19">
        <v>0</v>
      </c>
      <c r="D397" s="19">
        <v>0</v>
      </c>
      <c r="E397" s="19">
        <v>0</v>
      </c>
      <c r="F397" s="19">
        <v>0</v>
      </c>
      <c r="G397" s="19">
        <v>0</v>
      </c>
      <c r="H397" s="19">
        <v>0</v>
      </c>
      <c r="I397" s="19">
        <v>0</v>
      </c>
      <c r="J397" s="39"/>
      <c r="K397" s="117">
        <f t="shared" si="15"/>
        <v>0</v>
      </c>
      <c r="L397" s="109"/>
      <c r="M397" s="117">
        <f t="shared" si="16"/>
        <v>0</v>
      </c>
      <c r="N397" s="109"/>
      <c r="O397" s="39"/>
      <c r="P397" s="119"/>
      <c r="Q397" s="39"/>
      <c r="R397" s="118" t="e">
        <f t="shared" si="17"/>
        <v>#DIV/0!</v>
      </c>
      <c r="S397" s="39"/>
      <c r="T397" s="120">
        <f>Lebensmittel!N129</f>
        <v>0</v>
      </c>
      <c r="U397" s="109"/>
      <c r="V397" s="121" t="e">
        <f t="shared" si="18"/>
        <v>#DIV/0!</v>
      </c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</row>
    <row r="398" spans="1:58" customFormat="1" x14ac:dyDescent="0.2">
      <c r="A398" s="39"/>
      <c r="B398" s="116"/>
      <c r="C398" s="19">
        <v>0</v>
      </c>
      <c r="D398" s="19">
        <v>0</v>
      </c>
      <c r="E398" s="19">
        <v>0</v>
      </c>
      <c r="F398" s="19">
        <v>0</v>
      </c>
      <c r="G398" s="19">
        <v>0</v>
      </c>
      <c r="H398" s="19">
        <v>0</v>
      </c>
      <c r="I398" s="19">
        <v>0</v>
      </c>
      <c r="J398" s="39"/>
      <c r="K398" s="117">
        <f t="shared" si="15"/>
        <v>0</v>
      </c>
      <c r="L398" s="109"/>
      <c r="M398" s="117">
        <f t="shared" si="16"/>
        <v>0</v>
      </c>
      <c r="N398" s="109"/>
      <c r="O398" s="39"/>
      <c r="P398" s="119"/>
      <c r="Q398" s="39"/>
      <c r="R398" s="118" t="e">
        <f t="shared" si="17"/>
        <v>#DIV/0!</v>
      </c>
      <c r="S398" s="39"/>
      <c r="T398" s="120">
        <f>Lebensmittel!N130</f>
        <v>0</v>
      </c>
      <c r="U398" s="109"/>
      <c r="V398" s="121" t="e">
        <f t="shared" si="18"/>
        <v>#DIV/0!</v>
      </c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</row>
    <row r="399" spans="1:58" customFormat="1" x14ac:dyDescent="0.2">
      <c r="A399" s="39"/>
      <c r="B399" s="116"/>
      <c r="C399" s="19">
        <v>0</v>
      </c>
      <c r="D399" s="19">
        <v>0</v>
      </c>
      <c r="E399" s="19">
        <v>0</v>
      </c>
      <c r="F399" s="19">
        <v>0</v>
      </c>
      <c r="G399" s="19">
        <v>0</v>
      </c>
      <c r="H399" s="19">
        <v>0</v>
      </c>
      <c r="I399" s="19">
        <v>0</v>
      </c>
      <c r="J399" s="39"/>
      <c r="K399" s="117">
        <f t="shared" si="15"/>
        <v>0</v>
      </c>
      <c r="L399" s="109"/>
      <c r="M399" s="117">
        <f t="shared" si="16"/>
        <v>0</v>
      </c>
      <c r="N399" s="109"/>
      <c r="O399" s="39"/>
      <c r="P399" s="119"/>
      <c r="Q399" s="39"/>
      <c r="R399" s="118" t="e">
        <f t="shared" si="17"/>
        <v>#DIV/0!</v>
      </c>
      <c r="S399" s="39"/>
      <c r="T399" s="120">
        <f>Lebensmittel!N131</f>
        <v>0</v>
      </c>
      <c r="U399" s="109"/>
      <c r="V399" s="121" t="e">
        <f t="shared" si="18"/>
        <v>#DIV/0!</v>
      </c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</row>
    <row r="400" spans="1:58" customFormat="1" x14ac:dyDescent="0.2">
      <c r="A400" s="39"/>
      <c r="B400" s="116"/>
      <c r="C400" s="19">
        <v>0</v>
      </c>
      <c r="D400" s="19">
        <v>0</v>
      </c>
      <c r="E400" s="19">
        <v>0</v>
      </c>
      <c r="F400" s="19">
        <v>0</v>
      </c>
      <c r="G400" s="19">
        <v>0</v>
      </c>
      <c r="H400" s="19">
        <v>0</v>
      </c>
      <c r="I400" s="19">
        <v>0</v>
      </c>
      <c r="J400" s="39"/>
      <c r="K400" s="117">
        <f t="shared" si="15"/>
        <v>0</v>
      </c>
      <c r="L400" s="109"/>
      <c r="M400" s="117">
        <f t="shared" si="16"/>
        <v>0</v>
      </c>
      <c r="N400" s="109"/>
      <c r="O400" s="39"/>
      <c r="P400" s="119"/>
      <c r="Q400" s="39"/>
      <c r="R400" s="118" t="e">
        <f t="shared" si="17"/>
        <v>#DIV/0!</v>
      </c>
      <c r="S400" s="39"/>
      <c r="T400" s="120">
        <f>Lebensmittel!N132</f>
        <v>0</v>
      </c>
      <c r="U400" s="109"/>
      <c r="V400" s="121" t="e">
        <f t="shared" si="18"/>
        <v>#DIV/0!</v>
      </c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</row>
    <row r="401" spans="1:58" customFormat="1" x14ac:dyDescent="0.2">
      <c r="A401" s="39"/>
      <c r="B401" s="116"/>
      <c r="C401" s="19">
        <v>0</v>
      </c>
      <c r="D401" s="19">
        <v>0</v>
      </c>
      <c r="E401" s="19">
        <v>0</v>
      </c>
      <c r="F401" s="19">
        <v>0</v>
      </c>
      <c r="G401" s="19">
        <v>0</v>
      </c>
      <c r="H401" s="19">
        <v>0</v>
      </c>
      <c r="I401" s="19">
        <v>0</v>
      </c>
      <c r="J401" s="39"/>
      <c r="K401" s="117">
        <f t="shared" ref="K401:K407" si="19">SUM(C401:I401)</f>
        <v>0</v>
      </c>
      <c r="L401" s="109"/>
      <c r="M401" s="117">
        <f t="shared" ref="M401:M407" si="20">K401/7</f>
        <v>0</v>
      </c>
      <c r="N401" s="109"/>
      <c r="O401" s="39"/>
      <c r="P401" s="119"/>
      <c r="Q401" s="39"/>
      <c r="R401" s="118" t="e">
        <f t="shared" ref="R401:R407" si="21">K401/P401</f>
        <v>#DIV/0!</v>
      </c>
      <c r="S401" s="39"/>
      <c r="T401" s="120">
        <f>Lebensmittel!N133</f>
        <v>0</v>
      </c>
      <c r="U401" s="109"/>
      <c r="V401" s="121" t="e">
        <f t="shared" ref="V401:V407" si="22">R401*T401</f>
        <v>#DIV/0!</v>
      </c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</row>
    <row r="402" spans="1:58" customFormat="1" x14ac:dyDescent="0.2">
      <c r="A402" s="39"/>
      <c r="B402" s="116"/>
      <c r="C402" s="19">
        <v>0</v>
      </c>
      <c r="D402" s="19">
        <v>0</v>
      </c>
      <c r="E402" s="19">
        <v>0</v>
      </c>
      <c r="F402" s="19">
        <v>0</v>
      </c>
      <c r="G402" s="19">
        <v>0</v>
      </c>
      <c r="H402" s="19">
        <v>0</v>
      </c>
      <c r="I402" s="19">
        <v>0</v>
      </c>
      <c r="J402" s="39"/>
      <c r="K402" s="117">
        <f t="shared" si="19"/>
        <v>0</v>
      </c>
      <c r="L402" s="109"/>
      <c r="M402" s="117">
        <f t="shared" si="20"/>
        <v>0</v>
      </c>
      <c r="N402" s="109"/>
      <c r="O402" s="39"/>
      <c r="P402" s="119"/>
      <c r="Q402" s="39"/>
      <c r="R402" s="118" t="e">
        <f t="shared" si="21"/>
        <v>#DIV/0!</v>
      </c>
      <c r="S402" s="39"/>
      <c r="T402" s="120">
        <f>Lebensmittel!N134</f>
        <v>0</v>
      </c>
      <c r="U402" s="109"/>
      <c r="V402" s="121" t="e">
        <f t="shared" si="22"/>
        <v>#DIV/0!</v>
      </c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</row>
    <row r="403" spans="1:58" customFormat="1" x14ac:dyDescent="0.2">
      <c r="A403" s="39"/>
      <c r="B403" s="28"/>
      <c r="C403" s="19">
        <v>0</v>
      </c>
      <c r="D403" s="19">
        <v>0</v>
      </c>
      <c r="E403" s="19">
        <v>0</v>
      </c>
      <c r="F403" s="19">
        <v>0</v>
      </c>
      <c r="G403" s="19">
        <v>0</v>
      </c>
      <c r="H403" s="19">
        <v>0</v>
      </c>
      <c r="I403" s="19">
        <v>0</v>
      </c>
      <c r="J403" s="39"/>
      <c r="K403" s="117">
        <f t="shared" si="19"/>
        <v>0</v>
      </c>
      <c r="L403" s="109"/>
      <c r="M403" s="117">
        <f t="shared" si="20"/>
        <v>0</v>
      </c>
      <c r="N403" s="109"/>
      <c r="O403" s="39"/>
      <c r="P403" s="119"/>
      <c r="Q403" s="39"/>
      <c r="R403" s="118" t="e">
        <f t="shared" si="21"/>
        <v>#DIV/0!</v>
      </c>
      <c r="S403" s="39"/>
      <c r="T403" s="120">
        <f>Lebensmittel!N135</f>
        <v>0</v>
      </c>
      <c r="U403" s="109"/>
      <c r="V403" s="121" t="e">
        <f t="shared" si="22"/>
        <v>#DIV/0!</v>
      </c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</row>
    <row r="404" spans="1:58" customFormat="1" x14ac:dyDescent="0.2">
      <c r="A404" s="39"/>
      <c r="B404" s="28"/>
      <c r="C404" s="19">
        <v>0</v>
      </c>
      <c r="D404" s="19">
        <v>0</v>
      </c>
      <c r="E404" s="19">
        <v>0</v>
      </c>
      <c r="F404" s="19">
        <v>0</v>
      </c>
      <c r="G404" s="19">
        <v>0</v>
      </c>
      <c r="H404" s="19">
        <v>0</v>
      </c>
      <c r="I404" s="19">
        <v>0</v>
      </c>
      <c r="J404" s="39"/>
      <c r="K404" s="117">
        <f t="shared" si="19"/>
        <v>0</v>
      </c>
      <c r="L404" s="109"/>
      <c r="M404" s="117">
        <f t="shared" si="20"/>
        <v>0</v>
      </c>
      <c r="N404" s="109"/>
      <c r="O404" s="39"/>
      <c r="P404" s="119"/>
      <c r="Q404" s="39"/>
      <c r="R404" s="118" t="e">
        <f t="shared" si="21"/>
        <v>#DIV/0!</v>
      </c>
      <c r="S404" s="39"/>
      <c r="T404" s="120">
        <f>Lebensmittel!N136</f>
        <v>0</v>
      </c>
      <c r="U404" s="109"/>
      <c r="V404" s="121" t="e">
        <f t="shared" si="22"/>
        <v>#DIV/0!</v>
      </c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</row>
    <row r="405" spans="1:58" customFormat="1" x14ac:dyDescent="0.2">
      <c r="A405" s="39"/>
      <c r="B405" s="28"/>
      <c r="C405" s="19">
        <v>0</v>
      </c>
      <c r="D405" s="19">
        <v>0</v>
      </c>
      <c r="E405" s="19">
        <v>0</v>
      </c>
      <c r="F405" s="19">
        <v>0</v>
      </c>
      <c r="G405" s="19">
        <v>0</v>
      </c>
      <c r="H405" s="19">
        <v>0</v>
      </c>
      <c r="I405" s="19">
        <v>0</v>
      </c>
      <c r="J405" s="39"/>
      <c r="K405" s="117">
        <f t="shared" si="19"/>
        <v>0</v>
      </c>
      <c r="L405" s="109"/>
      <c r="M405" s="117">
        <f t="shared" si="20"/>
        <v>0</v>
      </c>
      <c r="N405" s="109"/>
      <c r="O405" s="39"/>
      <c r="P405" s="119"/>
      <c r="Q405" s="39"/>
      <c r="R405" s="118" t="e">
        <f t="shared" si="21"/>
        <v>#DIV/0!</v>
      </c>
      <c r="S405" s="39"/>
      <c r="T405" s="120">
        <f>Lebensmittel!N137</f>
        <v>0</v>
      </c>
      <c r="U405" s="109"/>
      <c r="V405" s="121" t="e">
        <f t="shared" si="22"/>
        <v>#DIV/0!</v>
      </c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  <c r="BE405" s="39"/>
      <c r="BF405" s="39"/>
    </row>
    <row r="406" spans="1:58" customFormat="1" x14ac:dyDescent="0.2">
      <c r="A406" s="39"/>
      <c r="B406" s="28"/>
      <c r="C406" s="19">
        <v>0</v>
      </c>
      <c r="D406" s="19">
        <v>0</v>
      </c>
      <c r="E406" s="19">
        <v>0</v>
      </c>
      <c r="F406" s="19">
        <v>0</v>
      </c>
      <c r="G406" s="19">
        <v>0</v>
      </c>
      <c r="H406" s="19">
        <v>0</v>
      </c>
      <c r="I406" s="19">
        <v>0</v>
      </c>
      <c r="J406" s="39"/>
      <c r="K406" s="117">
        <f t="shared" si="19"/>
        <v>0</v>
      </c>
      <c r="L406" s="109"/>
      <c r="M406" s="117">
        <f t="shared" si="20"/>
        <v>0</v>
      </c>
      <c r="N406" s="109"/>
      <c r="O406" s="39"/>
      <c r="P406" s="119"/>
      <c r="Q406" s="39"/>
      <c r="R406" s="118" t="e">
        <f t="shared" si="21"/>
        <v>#DIV/0!</v>
      </c>
      <c r="S406" s="39"/>
      <c r="T406" s="120">
        <f>Lebensmittel!N138</f>
        <v>0</v>
      </c>
      <c r="U406" s="109"/>
      <c r="V406" s="121" t="e">
        <f t="shared" si="22"/>
        <v>#DIV/0!</v>
      </c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  <c r="BE406" s="39"/>
      <c r="BF406" s="39"/>
    </row>
    <row r="407" spans="1:58" customFormat="1" x14ac:dyDescent="0.2">
      <c r="A407" s="39"/>
      <c r="B407" s="28"/>
      <c r="C407" s="19">
        <v>0</v>
      </c>
      <c r="D407" s="19">
        <v>0</v>
      </c>
      <c r="E407" s="19">
        <v>0</v>
      </c>
      <c r="F407" s="19">
        <v>0</v>
      </c>
      <c r="G407" s="19">
        <v>0</v>
      </c>
      <c r="H407" s="19">
        <v>0</v>
      </c>
      <c r="I407" s="19">
        <v>0</v>
      </c>
      <c r="J407" s="39"/>
      <c r="K407" s="117">
        <f t="shared" si="19"/>
        <v>0</v>
      </c>
      <c r="L407" s="109"/>
      <c r="M407" s="117">
        <f t="shared" si="20"/>
        <v>0</v>
      </c>
      <c r="N407" s="109"/>
      <c r="O407" s="39"/>
      <c r="P407" s="119"/>
      <c r="Q407" s="39"/>
      <c r="R407" s="118" t="e">
        <f t="shared" si="21"/>
        <v>#DIV/0!</v>
      </c>
      <c r="S407" s="39"/>
      <c r="T407" s="120">
        <f>Lebensmittel!N139</f>
        <v>0</v>
      </c>
      <c r="U407" s="109"/>
      <c r="V407" s="121" t="e">
        <f t="shared" si="22"/>
        <v>#DIV/0!</v>
      </c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</row>
  </sheetData>
  <conditionalFormatting sqref="P95:P178">
    <cfRule type="cellIs" dxfId="31" priority="1" operator="greaterThan">
      <formula>100</formula>
    </cfRule>
    <cfRule type="cellIs" dxfId="30" priority="2" operator="lessThan">
      <formula>100</formula>
    </cfRule>
  </conditionalFormatting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B60A-7769-4068-B59A-03DD7F19ACBF}">
  <sheetPr codeName="Tabelle2"/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1484F-67E7-4538-9EBD-994DEA320E93}">
  <sheetPr codeName="Tabelle11">
    <pageSetUpPr fitToPage="1"/>
  </sheetPr>
  <dimension ref="B1:M1500"/>
  <sheetViews>
    <sheetView topLeftCell="A2" zoomScale="70" zoomScaleNormal="70" workbookViewId="0"/>
  </sheetViews>
  <sheetFormatPr baseColWidth="10" defaultRowHeight="12.75" x14ac:dyDescent="0.2"/>
  <cols>
    <col min="2" max="2" width="30.28515625" customWidth="1"/>
    <col min="3" max="3" width="11.42578125" style="195"/>
  </cols>
  <sheetData>
    <row r="1" spans="2:13" hidden="1" x14ac:dyDescent="0.2"/>
    <row r="2" spans="2:13" x14ac:dyDescent="0.2">
      <c r="B2" s="194" t="s">
        <v>145</v>
      </c>
    </row>
    <row r="3" spans="2:13" ht="20.25" x14ac:dyDescent="0.3">
      <c r="B3" s="244" t="s">
        <v>447</v>
      </c>
      <c r="C3" s="222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2:13" x14ac:dyDescent="0.2">
      <c r="B4" s="194" t="s">
        <v>145</v>
      </c>
    </row>
    <row r="5" spans="2:13" x14ac:dyDescent="0.2">
      <c r="B5" t="s">
        <v>9</v>
      </c>
      <c r="C5" s="195">
        <v>200</v>
      </c>
    </row>
    <row r="6" spans="2:13" x14ac:dyDescent="0.2">
      <c r="B6" t="s">
        <v>13</v>
      </c>
      <c r="C6" s="195">
        <v>450</v>
      </c>
    </row>
    <row r="7" spans="2:13" x14ac:dyDescent="0.2">
      <c r="B7" t="s">
        <v>34</v>
      </c>
      <c r="C7" s="195">
        <v>140</v>
      </c>
    </row>
    <row r="8" spans="2:13" x14ac:dyDescent="0.2">
      <c r="B8" t="s">
        <v>15</v>
      </c>
      <c r="C8" s="195">
        <v>20</v>
      </c>
    </row>
    <row r="9" spans="2:13" x14ac:dyDescent="0.2">
      <c r="B9" t="s">
        <v>326</v>
      </c>
      <c r="C9" s="195">
        <v>260</v>
      </c>
    </row>
    <row r="10" spans="2:13" hidden="1" x14ac:dyDescent="0.2"/>
    <row r="11" spans="2:13" hidden="1" x14ac:dyDescent="0.2"/>
    <row r="12" spans="2:13" hidden="1" x14ac:dyDescent="0.2"/>
    <row r="13" spans="2:13" hidden="1" x14ac:dyDescent="0.2"/>
    <row r="14" spans="2:13" hidden="1" x14ac:dyDescent="0.2"/>
    <row r="15" spans="2:13" hidden="1" x14ac:dyDescent="0.2"/>
    <row r="16" spans="2:13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2:13" hidden="1" x14ac:dyDescent="0.2"/>
    <row r="82" spans="2:13" x14ac:dyDescent="0.2">
      <c r="B82" s="194" t="s">
        <v>145</v>
      </c>
    </row>
    <row r="83" spans="2:13" ht="20.25" x14ac:dyDescent="0.3">
      <c r="B83" s="244" t="s">
        <v>448</v>
      </c>
      <c r="C83" s="222"/>
      <c r="D83" s="20"/>
      <c r="E83" s="20"/>
      <c r="F83" s="20"/>
      <c r="G83" s="20"/>
      <c r="H83" s="20"/>
      <c r="I83" s="20"/>
      <c r="J83" s="20"/>
      <c r="K83" s="20"/>
      <c r="L83" s="20"/>
      <c r="M83" s="20"/>
    </row>
    <row r="84" spans="2:13" x14ac:dyDescent="0.2">
      <c r="B84" s="194" t="s">
        <v>145</v>
      </c>
    </row>
    <row r="85" spans="2:13" x14ac:dyDescent="0.2">
      <c r="B85" t="s">
        <v>11</v>
      </c>
      <c r="C85" s="195">
        <v>100</v>
      </c>
    </row>
    <row r="86" spans="2:13" x14ac:dyDescent="0.2">
      <c r="B86" t="s">
        <v>120</v>
      </c>
      <c r="C86" s="195">
        <v>220</v>
      </c>
    </row>
    <row r="87" spans="2:13" x14ac:dyDescent="0.2">
      <c r="B87" t="s">
        <v>15</v>
      </c>
      <c r="C87" s="195">
        <v>20</v>
      </c>
    </row>
    <row r="88" spans="2:13" x14ac:dyDescent="0.2">
      <c r="B88" t="s">
        <v>17</v>
      </c>
      <c r="C88" s="195">
        <v>20</v>
      </c>
    </row>
    <row r="89" spans="2:13" x14ac:dyDescent="0.2">
      <c r="B89" t="s">
        <v>18</v>
      </c>
      <c r="C89" s="195">
        <v>20</v>
      </c>
    </row>
    <row r="90" spans="2:13" x14ac:dyDescent="0.2">
      <c r="B90" t="s">
        <v>326</v>
      </c>
      <c r="C90" s="195">
        <v>200</v>
      </c>
    </row>
    <row r="91" spans="2:13" hidden="1" x14ac:dyDescent="0.2"/>
    <row r="92" spans="2:13" hidden="1" x14ac:dyDescent="0.2"/>
    <row r="93" spans="2:13" hidden="1" x14ac:dyDescent="0.2"/>
    <row r="94" spans="2:13" hidden="1" x14ac:dyDescent="0.2"/>
    <row r="95" spans="2:13" hidden="1" x14ac:dyDescent="0.2"/>
    <row r="96" spans="2:13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2:13" hidden="1" x14ac:dyDescent="0.2"/>
    <row r="162" spans="2:13" x14ac:dyDescent="0.2">
      <c r="B162" s="194" t="s">
        <v>145</v>
      </c>
    </row>
    <row r="163" spans="2:13" ht="20.25" x14ac:dyDescent="0.3">
      <c r="B163" s="244" t="s">
        <v>449</v>
      </c>
      <c r="C163" s="222"/>
      <c r="D163" s="20"/>
      <c r="E163" s="20"/>
      <c r="F163" s="20"/>
      <c r="G163" s="20"/>
      <c r="H163" s="20"/>
      <c r="I163" s="20"/>
      <c r="J163" s="20"/>
      <c r="K163" s="20"/>
      <c r="L163" s="20"/>
      <c r="M163" s="20"/>
    </row>
    <row r="164" spans="2:13" x14ac:dyDescent="0.2">
      <c r="B164" s="194" t="s">
        <v>145</v>
      </c>
    </row>
    <row r="165" spans="2:13" x14ac:dyDescent="0.2">
      <c r="B165" t="s">
        <v>9</v>
      </c>
      <c r="C165" s="195">
        <v>150</v>
      </c>
    </row>
    <row r="166" spans="2:13" x14ac:dyDescent="0.2">
      <c r="B166" t="s">
        <v>11</v>
      </c>
      <c r="C166" s="195">
        <v>110</v>
      </c>
    </row>
    <row r="167" spans="2:13" x14ac:dyDescent="0.2">
      <c r="B167" t="s">
        <v>14</v>
      </c>
      <c r="C167" s="195">
        <v>50</v>
      </c>
    </row>
    <row r="168" spans="2:13" x14ac:dyDescent="0.2">
      <c r="B168" t="s">
        <v>37</v>
      </c>
      <c r="C168" s="195">
        <v>200</v>
      </c>
    </row>
    <row r="169" spans="2:13" x14ac:dyDescent="0.2">
      <c r="B169" t="s">
        <v>326</v>
      </c>
      <c r="C169" s="195">
        <v>100</v>
      </c>
    </row>
    <row r="170" spans="2:13" hidden="1" x14ac:dyDescent="0.2"/>
    <row r="171" spans="2:13" hidden="1" x14ac:dyDescent="0.2"/>
    <row r="172" spans="2:13" hidden="1" x14ac:dyDescent="0.2"/>
    <row r="173" spans="2:13" hidden="1" x14ac:dyDescent="0.2"/>
    <row r="174" spans="2:13" hidden="1" x14ac:dyDescent="0.2"/>
    <row r="175" spans="2:13" hidden="1" x14ac:dyDescent="0.2"/>
    <row r="176" spans="2:13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spans="2:13" hidden="1" x14ac:dyDescent="0.2"/>
    <row r="242" spans="2:13" x14ac:dyDescent="0.2">
      <c r="B242" s="194" t="s">
        <v>145</v>
      </c>
    </row>
    <row r="243" spans="2:13" ht="20.25" x14ac:dyDescent="0.3">
      <c r="B243" s="244" t="s">
        <v>450</v>
      </c>
      <c r="C243" s="222"/>
      <c r="D243" s="20"/>
      <c r="E243" s="20"/>
      <c r="F243" s="20"/>
      <c r="G243" s="20"/>
      <c r="H243" s="20"/>
      <c r="I243" s="20"/>
      <c r="J243" s="20"/>
      <c r="K243" s="20"/>
      <c r="L243" s="20"/>
      <c r="M243" s="20"/>
    </row>
    <row r="244" spans="2:13" x14ac:dyDescent="0.2">
      <c r="B244" s="194" t="s">
        <v>145</v>
      </c>
    </row>
    <row r="245" spans="2:13" x14ac:dyDescent="0.2">
      <c r="B245" t="s">
        <v>10</v>
      </c>
      <c r="C245" s="195">
        <v>150</v>
      </c>
    </row>
    <row r="246" spans="2:13" x14ac:dyDescent="0.2">
      <c r="B246" t="s">
        <v>20</v>
      </c>
      <c r="C246" s="195">
        <v>150</v>
      </c>
    </row>
    <row r="247" spans="2:13" x14ac:dyDescent="0.2">
      <c r="B247" t="s">
        <v>14</v>
      </c>
      <c r="C247" s="195">
        <v>50</v>
      </c>
    </row>
    <row r="248" spans="2:13" x14ac:dyDescent="0.2">
      <c r="B248" t="s">
        <v>36</v>
      </c>
      <c r="C248" s="195">
        <v>50</v>
      </c>
    </row>
    <row r="249" spans="2:13" hidden="1" x14ac:dyDescent="0.2"/>
    <row r="250" spans="2:13" hidden="1" x14ac:dyDescent="0.2"/>
    <row r="251" spans="2:13" hidden="1" x14ac:dyDescent="0.2"/>
    <row r="252" spans="2:13" hidden="1" x14ac:dyDescent="0.2"/>
    <row r="253" spans="2:13" hidden="1" x14ac:dyDescent="0.2"/>
    <row r="254" spans="2:13" hidden="1" x14ac:dyDescent="0.2"/>
    <row r="255" spans="2:13" hidden="1" x14ac:dyDescent="0.2"/>
    <row r="256" spans="2:13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spans="2:13" hidden="1" x14ac:dyDescent="0.2"/>
    <row r="322" spans="2:13" x14ac:dyDescent="0.2">
      <c r="B322" s="194" t="s">
        <v>145</v>
      </c>
    </row>
    <row r="323" spans="2:13" ht="20.25" x14ac:dyDescent="0.3">
      <c r="B323" s="244" t="s">
        <v>451</v>
      </c>
      <c r="C323" s="222"/>
      <c r="D323" s="20"/>
      <c r="E323" s="20"/>
      <c r="F323" s="20"/>
      <c r="G323" s="20"/>
      <c r="H323" s="20"/>
      <c r="I323" s="20"/>
      <c r="J323" s="20"/>
      <c r="K323" s="20"/>
      <c r="L323" s="20"/>
      <c r="M323" s="20"/>
    </row>
    <row r="324" spans="2:13" x14ac:dyDescent="0.2">
      <c r="B324" s="194" t="s">
        <v>145</v>
      </c>
    </row>
    <row r="325" spans="2:13" x14ac:dyDescent="0.2">
      <c r="B325" t="s">
        <v>10</v>
      </c>
      <c r="C325" s="195">
        <v>200</v>
      </c>
    </row>
    <row r="326" spans="2:13" x14ac:dyDescent="0.2">
      <c r="B326" t="s">
        <v>31</v>
      </c>
      <c r="C326" s="195">
        <v>450</v>
      </c>
    </row>
    <row r="327" spans="2:13" x14ac:dyDescent="0.2">
      <c r="B327" t="s">
        <v>32</v>
      </c>
      <c r="C327" s="195">
        <v>120</v>
      </c>
    </row>
    <row r="328" spans="2:13" x14ac:dyDescent="0.2">
      <c r="B328" t="s">
        <v>36</v>
      </c>
      <c r="C328" s="195">
        <v>50</v>
      </c>
    </row>
    <row r="329" spans="2:13" x14ac:dyDescent="0.2">
      <c r="B329" t="s">
        <v>15</v>
      </c>
      <c r="C329" s="195">
        <v>10</v>
      </c>
    </row>
    <row r="330" spans="2:13" hidden="1" x14ac:dyDescent="0.2"/>
    <row r="331" spans="2:13" hidden="1" x14ac:dyDescent="0.2"/>
    <row r="332" spans="2:13" hidden="1" x14ac:dyDescent="0.2"/>
    <row r="333" spans="2:13" hidden="1" x14ac:dyDescent="0.2"/>
    <row r="334" spans="2:13" hidden="1" x14ac:dyDescent="0.2"/>
    <row r="335" spans="2:13" hidden="1" x14ac:dyDescent="0.2"/>
    <row r="336" spans="2:13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spans="2:13" hidden="1" x14ac:dyDescent="0.2"/>
    <row r="402" spans="2:13" x14ac:dyDescent="0.2">
      <c r="B402" s="194" t="s">
        <v>145</v>
      </c>
    </row>
    <row r="403" spans="2:13" ht="20.25" x14ac:dyDescent="0.3">
      <c r="B403" s="244" t="s">
        <v>452</v>
      </c>
      <c r="C403" s="222"/>
      <c r="D403" s="20"/>
      <c r="E403" s="20"/>
      <c r="F403" s="20"/>
      <c r="G403" s="20"/>
      <c r="H403" s="20"/>
      <c r="I403" s="20"/>
      <c r="J403" s="20"/>
      <c r="K403" s="20"/>
      <c r="L403" s="20"/>
      <c r="M403" s="20"/>
    </row>
    <row r="404" spans="2:13" x14ac:dyDescent="0.2">
      <c r="B404" s="194" t="s">
        <v>145</v>
      </c>
    </row>
    <row r="405" spans="2:13" x14ac:dyDescent="0.2">
      <c r="B405" t="s">
        <v>11</v>
      </c>
      <c r="C405" s="195">
        <v>125</v>
      </c>
    </row>
    <row r="406" spans="2:13" x14ac:dyDescent="0.2">
      <c r="B406" t="s">
        <v>120</v>
      </c>
      <c r="C406" s="195">
        <v>110</v>
      </c>
    </row>
    <row r="407" spans="2:13" x14ac:dyDescent="0.2">
      <c r="B407" t="s">
        <v>15</v>
      </c>
      <c r="C407" s="195">
        <v>10</v>
      </c>
    </row>
    <row r="408" spans="2:13" x14ac:dyDescent="0.2">
      <c r="B408" t="s">
        <v>19</v>
      </c>
      <c r="C408" s="195">
        <v>300</v>
      </c>
    </row>
    <row r="409" spans="2:13" hidden="1" x14ac:dyDescent="0.2"/>
    <row r="410" spans="2:13" hidden="1" x14ac:dyDescent="0.2"/>
    <row r="411" spans="2:13" hidden="1" x14ac:dyDescent="0.2"/>
    <row r="412" spans="2:13" hidden="1" x14ac:dyDescent="0.2"/>
    <row r="413" spans="2:13" hidden="1" x14ac:dyDescent="0.2"/>
    <row r="414" spans="2:13" hidden="1" x14ac:dyDescent="0.2"/>
    <row r="415" spans="2:13" hidden="1" x14ac:dyDescent="0.2"/>
    <row r="416" spans="2:13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spans="2:13" hidden="1" x14ac:dyDescent="0.2"/>
    <row r="482" spans="2:13" x14ac:dyDescent="0.2">
      <c r="B482" s="194" t="s">
        <v>145</v>
      </c>
    </row>
    <row r="483" spans="2:13" ht="20.25" x14ac:dyDescent="0.3">
      <c r="B483" s="244" t="s">
        <v>453</v>
      </c>
      <c r="C483" s="222"/>
      <c r="D483" s="20"/>
      <c r="E483" s="20"/>
      <c r="F483" s="20"/>
      <c r="G483" s="20"/>
      <c r="H483" s="20"/>
      <c r="I483" s="20"/>
      <c r="J483" s="20"/>
      <c r="K483" s="20"/>
      <c r="L483" s="20"/>
      <c r="M483" s="20"/>
    </row>
    <row r="484" spans="2:13" x14ac:dyDescent="0.2">
      <c r="B484" s="194" t="s">
        <v>145</v>
      </c>
    </row>
    <row r="485" spans="2:13" x14ac:dyDescent="0.2">
      <c r="B485" t="s">
        <v>9</v>
      </c>
      <c r="C485" s="195">
        <v>100</v>
      </c>
    </row>
    <row r="486" spans="2:13" x14ac:dyDescent="0.2">
      <c r="B486" t="s">
        <v>11</v>
      </c>
      <c r="C486" s="195">
        <v>125</v>
      </c>
    </row>
    <row r="487" spans="2:13" x14ac:dyDescent="0.2">
      <c r="B487" t="s">
        <v>120</v>
      </c>
      <c r="C487" s="195">
        <v>110</v>
      </c>
    </row>
    <row r="488" spans="2:13" x14ac:dyDescent="0.2">
      <c r="B488" t="s">
        <v>21</v>
      </c>
      <c r="C488" s="195">
        <v>300</v>
      </c>
    </row>
    <row r="489" spans="2:13" x14ac:dyDescent="0.2">
      <c r="B489" t="s">
        <v>17</v>
      </c>
      <c r="C489" s="195">
        <v>15</v>
      </c>
    </row>
    <row r="490" spans="2:13" x14ac:dyDescent="0.2">
      <c r="B490" t="s">
        <v>326</v>
      </c>
      <c r="C490" s="195">
        <v>150</v>
      </c>
    </row>
    <row r="491" spans="2:13" hidden="1" x14ac:dyDescent="0.2"/>
    <row r="492" spans="2:13" hidden="1" x14ac:dyDescent="0.2"/>
    <row r="493" spans="2:13" hidden="1" x14ac:dyDescent="0.2"/>
    <row r="494" spans="2:13" hidden="1" x14ac:dyDescent="0.2"/>
    <row r="495" spans="2:13" hidden="1" x14ac:dyDescent="0.2"/>
    <row r="496" spans="2:13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spans="2:13" hidden="1" x14ac:dyDescent="0.2"/>
    <row r="562" spans="2:13" x14ac:dyDescent="0.2">
      <c r="B562" s="194" t="s">
        <v>145</v>
      </c>
    </row>
    <row r="563" spans="2:13" ht="20.25" x14ac:dyDescent="0.3">
      <c r="B563" s="244" t="s">
        <v>454</v>
      </c>
      <c r="C563" s="222"/>
      <c r="D563" s="20"/>
      <c r="E563" s="20"/>
      <c r="F563" s="20"/>
      <c r="G563" s="20"/>
      <c r="H563" s="20"/>
      <c r="I563" s="20"/>
      <c r="J563" s="20"/>
      <c r="K563" s="20"/>
      <c r="L563" s="20"/>
      <c r="M563" s="20"/>
    </row>
    <row r="564" spans="2:13" x14ac:dyDescent="0.2">
      <c r="B564" s="194" t="s">
        <v>145</v>
      </c>
    </row>
    <row r="565" spans="2:13" x14ac:dyDescent="0.2">
      <c r="B565" t="s">
        <v>9</v>
      </c>
      <c r="C565" s="195">
        <v>100</v>
      </c>
    </row>
    <row r="566" spans="2:13" x14ac:dyDescent="0.2">
      <c r="B566" t="s">
        <v>11</v>
      </c>
      <c r="C566" s="195">
        <v>100</v>
      </c>
    </row>
    <row r="567" spans="2:13" x14ac:dyDescent="0.2">
      <c r="B567" t="s">
        <v>120</v>
      </c>
      <c r="C567" s="195">
        <v>220</v>
      </c>
    </row>
    <row r="568" spans="2:13" x14ac:dyDescent="0.2">
      <c r="B568" t="s">
        <v>17</v>
      </c>
      <c r="C568" s="195">
        <v>15</v>
      </c>
    </row>
    <row r="569" spans="2:13" x14ac:dyDescent="0.2">
      <c r="B569" t="s">
        <v>326</v>
      </c>
      <c r="C569" s="195">
        <v>100</v>
      </c>
    </row>
    <row r="570" spans="2:13" hidden="1" x14ac:dyDescent="0.2"/>
    <row r="571" spans="2:13" hidden="1" x14ac:dyDescent="0.2"/>
    <row r="572" spans="2:13" hidden="1" x14ac:dyDescent="0.2"/>
    <row r="573" spans="2:13" hidden="1" x14ac:dyDescent="0.2"/>
    <row r="574" spans="2:13" hidden="1" x14ac:dyDescent="0.2"/>
    <row r="575" spans="2:13" hidden="1" x14ac:dyDescent="0.2"/>
    <row r="576" spans="2:13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spans="2:13" hidden="1" x14ac:dyDescent="0.2"/>
    <row r="642" spans="2:13" x14ac:dyDescent="0.2">
      <c r="B642" s="194" t="s">
        <v>145</v>
      </c>
    </row>
    <row r="643" spans="2:13" ht="20.25" x14ac:dyDescent="0.3">
      <c r="B643" s="244" t="s">
        <v>455</v>
      </c>
      <c r="C643" s="222"/>
      <c r="D643" s="20"/>
      <c r="E643" s="20"/>
      <c r="F643" s="20"/>
      <c r="G643" s="20"/>
      <c r="H643" s="20"/>
      <c r="I643" s="20"/>
      <c r="J643" s="20"/>
      <c r="K643" s="20"/>
      <c r="L643" s="20"/>
      <c r="M643" s="20"/>
    </row>
    <row r="644" spans="2:13" x14ac:dyDescent="0.2">
      <c r="B644" s="194" t="s">
        <v>145</v>
      </c>
    </row>
    <row r="645" spans="2:13" x14ac:dyDescent="0.2">
      <c r="B645" t="s">
        <v>9</v>
      </c>
      <c r="C645" s="195">
        <v>100</v>
      </c>
    </row>
    <row r="646" spans="2:13" x14ac:dyDescent="0.2">
      <c r="B646" t="s">
        <v>11</v>
      </c>
      <c r="C646" s="195">
        <v>100</v>
      </c>
    </row>
    <row r="647" spans="2:13" x14ac:dyDescent="0.2">
      <c r="B647" t="s">
        <v>120</v>
      </c>
      <c r="C647" s="195">
        <v>220</v>
      </c>
    </row>
    <row r="648" spans="2:13" x14ac:dyDescent="0.2">
      <c r="B648" t="s">
        <v>17</v>
      </c>
      <c r="C648" s="195">
        <v>15</v>
      </c>
    </row>
    <row r="649" spans="2:13" x14ac:dyDescent="0.2">
      <c r="B649" t="s">
        <v>326</v>
      </c>
      <c r="C649" s="195">
        <v>100</v>
      </c>
    </row>
    <row r="650" spans="2:13" hidden="1" x14ac:dyDescent="0.2"/>
    <row r="651" spans="2:13" hidden="1" x14ac:dyDescent="0.2"/>
    <row r="652" spans="2:13" hidden="1" x14ac:dyDescent="0.2"/>
    <row r="653" spans="2:13" hidden="1" x14ac:dyDescent="0.2"/>
    <row r="654" spans="2:13" hidden="1" x14ac:dyDescent="0.2"/>
    <row r="655" spans="2:13" hidden="1" x14ac:dyDescent="0.2"/>
    <row r="656" spans="2:13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2:13" hidden="1" x14ac:dyDescent="0.2"/>
    <row r="722" spans="2:13" x14ac:dyDescent="0.2">
      <c r="B722" s="194" t="s">
        <v>145</v>
      </c>
    </row>
    <row r="723" spans="2:13" ht="20.25" x14ac:dyDescent="0.3">
      <c r="B723" s="244" t="s">
        <v>456</v>
      </c>
      <c r="C723" s="222"/>
      <c r="D723" s="20"/>
      <c r="E723" s="20"/>
      <c r="F723" s="20"/>
      <c r="G723" s="20"/>
      <c r="H723" s="20"/>
      <c r="I723" s="20"/>
      <c r="J723" s="20"/>
      <c r="K723" s="20"/>
      <c r="L723" s="20"/>
      <c r="M723" s="20"/>
    </row>
    <row r="724" spans="2:13" x14ac:dyDescent="0.2">
      <c r="B724" s="194" t="s">
        <v>145</v>
      </c>
    </row>
    <row r="725" spans="2:13" x14ac:dyDescent="0.2">
      <c r="B725" t="s">
        <v>20</v>
      </c>
      <c r="C725" s="195">
        <v>150</v>
      </c>
    </row>
    <row r="726" spans="2:13" x14ac:dyDescent="0.2">
      <c r="B726" t="s">
        <v>14</v>
      </c>
      <c r="C726" s="195">
        <v>50</v>
      </c>
    </row>
    <row r="727" spans="2:13" x14ac:dyDescent="0.2">
      <c r="B727" t="s">
        <v>33</v>
      </c>
      <c r="C727" s="195">
        <v>450</v>
      </c>
    </row>
    <row r="728" spans="2:13" hidden="1" x14ac:dyDescent="0.2"/>
    <row r="729" spans="2:13" hidden="1" x14ac:dyDescent="0.2"/>
    <row r="730" spans="2:13" hidden="1" x14ac:dyDescent="0.2"/>
    <row r="731" spans="2:13" hidden="1" x14ac:dyDescent="0.2"/>
    <row r="732" spans="2:13" hidden="1" x14ac:dyDescent="0.2"/>
    <row r="733" spans="2:13" hidden="1" x14ac:dyDescent="0.2"/>
    <row r="734" spans="2:13" hidden="1" x14ac:dyDescent="0.2"/>
    <row r="735" spans="2:13" hidden="1" x14ac:dyDescent="0.2"/>
    <row r="736" spans="2:13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spans="2:13" hidden="1" x14ac:dyDescent="0.2"/>
    <row r="802" spans="2:13" x14ac:dyDescent="0.2">
      <c r="B802" s="194" t="s">
        <v>145</v>
      </c>
    </row>
    <row r="803" spans="2:13" ht="20.25" x14ac:dyDescent="0.3">
      <c r="B803" s="244" t="s">
        <v>457</v>
      </c>
      <c r="C803" s="222"/>
      <c r="D803" s="20"/>
      <c r="E803" s="20"/>
      <c r="F803" s="20"/>
      <c r="G803" s="20"/>
      <c r="H803" s="20"/>
      <c r="I803" s="20"/>
      <c r="J803" s="20"/>
      <c r="K803" s="20"/>
      <c r="L803" s="20"/>
      <c r="M803" s="20"/>
    </row>
    <row r="804" spans="2:13" x14ac:dyDescent="0.2">
      <c r="B804" s="194" t="s">
        <v>145</v>
      </c>
    </row>
    <row r="805" spans="2:13" x14ac:dyDescent="0.2">
      <c r="B805" t="s">
        <v>9</v>
      </c>
      <c r="C805" s="195">
        <v>200</v>
      </c>
    </row>
    <row r="806" spans="2:13" x14ac:dyDescent="0.2">
      <c r="B806" t="s">
        <v>13</v>
      </c>
      <c r="C806" s="195">
        <v>450</v>
      </c>
    </row>
    <row r="807" spans="2:13" x14ac:dyDescent="0.2">
      <c r="B807" t="s">
        <v>15</v>
      </c>
      <c r="C807" s="195">
        <v>20</v>
      </c>
    </row>
    <row r="808" spans="2:13" x14ac:dyDescent="0.2">
      <c r="B808" t="s">
        <v>326</v>
      </c>
      <c r="C808" s="195">
        <v>260</v>
      </c>
    </row>
    <row r="809" spans="2:13" x14ac:dyDescent="0.2">
      <c r="B809" t="s">
        <v>383</v>
      </c>
      <c r="C809" s="195">
        <v>140</v>
      </c>
    </row>
    <row r="810" spans="2:13" hidden="1" x14ac:dyDescent="0.2"/>
    <row r="811" spans="2:13" hidden="1" x14ac:dyDescent="0.2"/>
    <row r="812" spans="2:13" hidden="1" x14ac:dyDescent="0.2"/>
    <row r="813" spans="2:13" hidden="1" x14ac:dyDescent="0.2"/>
    <row r="814" spans="2:13" hidden="1" x14ac:dyDescent="0.2"/>
    <row r="815" spans="2:13" hidden="1" x14ac:dyDescent="0.2"/>
    <row r="816" spans="2:13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spans="2:13" hidden="1" x14ac:dyDescent="0.2"/>
    <row r="882" spans="2:13" x14ac:dyDescent="0.2">
      <c r="B882" s="194" t="s">
        <v>145</v>
      </c>
    </row>
    <row r="883" spans="2:13" ht="20.25" x14ac:dyDescent="0.3">
      <c r="B883" s="244" t="s">
        <v>458</v>
      </c>
      <c r="C883" s="222"/>
      <c r="D883" s="20"/>
      <c r="E883" s="20"/>
      <c r="F883" s="20"/>
      <c r="G883" s="20"/>
      <c r="H883" s="20"/>
      <c r="I883" s="20"/>
      <c r="J883" s="20"/>
      <c r="K883" s="20"/>
      <c r="L883" s="20"/>
      <c r="M883" s="20"/>
    </row>
    <row r="884" spans="2:13" x14ac:dyDescent="0.2">
      <c r="B884" s="194" t="s">
        <v>145</v>
      </c>
    </row>
    <row r="885" spans="2:13" x14ac:dyDescent="0.2">
      <c r="B885" t="s">
        <v>14</v>
      </c>
      <c r="C885" s="195">
        <v>50</v>
      </c>
    </row>
    <row r="886" spans="2:13" x14ac:dyDescent="0.2">
      <c r="B886" t="s">
        <v>37</v>
      </c>
      <c r="C886" s="195">
        <v>200</v>
      </c>
    </row>
    <row r="887" spans="2:13" x14ac:dyDescent="0.2">
      <c r="B887" t="s">
        <v>380</v>
      </c>
      <c r="C887" s="195">
        <v>61</v>
      </c>
    </row>
    <row r="888" spans="2:13" hidden="1" x14ac:dyDescent="0.2"/>
    <row r="889" spans="2:13" hidden="1" x14ac:dyDescent="0.2"/>
    <row r="890" spans="2:13" hidden="1" x14ac:dyDescent="0.2"/>
    <row r="891" spans="2:13" hidden="1" x14ac:dyDescent="0.2"/>
    <row r="892" spans="2:13" hidden="1" x14ac:dyDescent="0.2"/>
    <row r="893" spans="2:13" hidden="1" x14ac:dyDescent="0.2"/>
    <row r="894" spans="2:13" hidden="1" x14ac:dyDescent="0.2"/>
    <row r="895" spans="2:13" hidden="1" x14ac:dyDescent="0.2"/>
    <row r="896" spans="2:13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spans="2:13" hidden="1" x14ac:dyDescent="0.2"/>
    <row r="962" spans="2:13" x14ac:dyDescent="0.2">
      <c r="B962" s="194" t="s">
        <v>145</v>
      </c>
    </row>
    <row r="963" spans="2:13" ht="20.25" x14ac:dyDescent="0.3">
      <c r="B963" s="244" t="s">
        <v>459</v>
      </c>
      <c r="C963" s="222"/>
      <c r="D963" s="20"/>
      <c r="E963" s="20"/>
      <c r="F963" s="20"/>
      <c r="G963" s="20"/>
      <c r="H963" s="20"/>
      <c r="I963" s="20"/>
      <c r="J963" s="20"/>
      <c r="K963" s="20"/>
      <c r="L963" s="20"/>
      <c r="M963" s="20"/>
    </row>
    <row r="964" spans="2:13" x14ac:dyDescent="0.2">
      <c r="B964" s="194" t="s">
        <v>145</v>
      </c>
    </row>
    <row r="965" spans="2:13" x14ac:dyDescent="0.2">
      <c r="B965" t="s">
        <v>9</v>
      </c>
      <c r="C965" s="195">
        <v>200</v>
      </c>
    </row>
    <row r="966" spans="2:13" x14ac:dyDescent="0.2">
      <c r="B966" t="s">
        <v>13</v>
      </c>
      <c r="C966" s="195">
        <v>450</v>
      </c>
    </row>
    <row r="967" spans="2:13" x14ac:dyDescent="0.2">
      <c r="B967" t="s">
        <v>15</v>
      </c>
      <c r="C967" s="195">
        <v>20</v>
      </c>
    </row>
    <row r="968" spans="2:13" x14ac:dyDescent="0.2">
      <c r="B968" t="s">
        <v>326</v>
      </c>
      <c r="C968" s="195">
        <v>260</v>
      </c>
    </row>
    <row r="969" spans="2:13" x14ac:dyDescent="0.2">
      <c r="B969" t="s">
        <v>383</v>
      </c>
      <c r="C969" s="195">
        <v>140</v>
      </c>
    </row>
    <row r="970" spans="2:13" hidden="1" x14ac:dyDescent="0.2"/>
    <row r="971" spans="2:13" hidden="1" x14ac:dyDescent="0.2"/>
    <row r="972" spans="2:13" hidden="1" x14ac:dyDescent="0.2"/>
    <row r="973" spans="2:13" hidden="1" x14ac:dyDescent="0.2"/>
    <row r="974" spans="2:13" hidden="1" x14ac:dyDescent="0.2"/>
    <row r="975" spans="2:13" hidden="1" x14ac:dyDescent="0.2"/>
    <row r="976" spans="2:13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spans="2:13" hidden="1" x14ac:dyDescent="0.2"/>
    <row r="1042" spans="2:13" x14ac:dyDescent="0.2">
      <c r="B1042" s="194" t="s">
        <v>145</v>
      </c>
    </row>
    <row r="1043" spans="2:13" ht="20.25" x14ac:dyDescent="0.3">
      <c r="B1043" s="244" t="s">
        <v>460</v>
      </c>
      <c r="C1043" s="222"/>
      <c r="D1043" s="20"/>
      <c r="E1043" s="20"/>
      <c r="F1043" s="20"/>
      <c r="G1043" s="20"/>
      <c r="H1043" s="20"/>
      <c r="I1043" s="20"/>
      <c r="J1043" s="20"/>
      <c r="K1043" s="20"/>
      <c r="L1043" s="20"/>
      <c r="M1043" s="20"/>
    </row>
    <row r="1044" spans="2:13" x14ac:dyDescent="0.2">
      <c r="B1044" s="194" t="s">
        <v>145</v>
      </c>
    </row>
    <row r="1045" spans="2:13" x14ac:dyDescent="0.2">
      <c r="B1045" t="s">
        <v>14</v>
      </c>
      <c r="C1045" s="195">
        <v>50</v>
      </c>
    </row>
    <row r="1046" spans="2:13" x14ac:dyDescent="0.2">
      <c r="B1046" t="s">
        <v>37</v>
      </c>
      <c r="C1046" s="195">
        <v>200</v>
      </c>
    </row>
    <row r="1047" spans="2:13" x14ac:dyDescent="0.2">
      <c r="B1047" t="s">
        <v>375</v>
      </c>
      <c r="C1047" s="195">
        <v>200</v>
      </c>
    </row>
    <row r="1048" spans="2:13" hidden="1" x14ac:dyDescent="0.2"/>
    <row r="1049" spans="2:13" hidden="1" x14ac:dyDescent="0.2"/>
    <row r="1050" spans="2:13" hidden="1" x14ac:dyDescent="0.2"/>
    <row r="1051" spans="2:13" hidden="1" x14ac:dyDescent="0.2"/>
    <row r="1052" spans="2:13" hidden="1" x14ac:dyDescent="0.2"/>
    <row r="1053" spans="2:13" hidden="1" x14ac:dyDescent="0.2"/>
    <row r="1054" spans="2:13" hidden="1" x14ac:dyDescent="0.2"/>
    <row r="1055" spans="2:13" hidden="1" x14ac:dyDescent="0.2"/>
    <row r="1056" spans="2:13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</sheetData>
  <pageMargins left="0.7" right="0.7" top="0.78740157499999996" bottom="0.78740157499999996" header="0.3" footer="0.3"/>
  <pageSetup paperSize="9" scale="34" orientation="landscape" cellComments="atEnd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FE08-5B26-4F57-94AE-8004826BCFD7}">
  <sheetPr codeName="Tabelle10">
    <pageSetUpPr fitToPage="1"/>
  </sheetPr>
  <dimension ref="A6:K61"/>
  <sheetViews>
    <sheetView zoomScale="70" zoomScaleNormal="70" workbookViewId="0"/>
  </sheetViews>
  <sheetFormatPr baseColWidth="10" defaultRowHeight="12.75" x14ac:dyDescent="0.2"/>
  <cols>
    <col min="2" max="2" width="33.7109375" customWidth="1"/>
    <col min="3" max="9" width="23.42578125" customWidth="1"/>
    <col min="11" max="11" width="44.7109375" customWidth="1"/>
    <col min="12" max="18" width="23.42578125" customWidth="1"/>
  </cols>
  <sheetData>
    <row r="6" spans="2:9" ht="27.75" x14ac:dyDescent="0.4">
      <c r="B6" s="203" t="s">
        <v>213</v>
      </c>
      <c r="C6" s="200" t="s">
        <v>25</v>
      </c>
      <c r="D6" s="200" t="s">
        <v>26</v>
      </c>
      <c r="E6" s="200" t="s">
        <v>27</v>
      </c>
      <c r="F6" s="200" t="s">
        <v>186</v>
      </c>
      <c r="G6" s="200" t="s">
        <v>28</v>
      </c>
      <c r="H6" s="200" t="s">
        <v>29</v>
      </c>
      <c r="I6" s="200" t="s">
        <v>210</v>
      </c>
    </row>
    <row r="7" spans="2:9" s="196" customFormat="1" ht="27.75" x14ac:dyDescent="0.4">
      <c r="B7" s="199" t="s">
        <v>1</v>
      </c>
      <c r="C7" s="197" t="str">
        <f>MAHLZEITEN!C4</f>
        <v>C</v>
      </c>
      <c r="D7" s="197" t="str">
        <f>MAHLZEITEN!E4</f>
        <v>C</v>
      </c>
      <c r="E7" s="197" t="str">
        <f>MAHLZEITEN!G4</f>
        <v>A</v>
      </c>
      <c r="F7" s="197" t="str">
        <f>MAHLZEITEN!I4</f>
        <v>A</v>
      </c>
      <c r="G7" s="197" t="str">
        <f>MAHLZEITEN!K4</f>
        <v>D</v>
      </c>
      <c r="H7" s="197" t="str">
        <f>MAHLZEITEN!M4</f>
        <v>G</v>
      </c>
      <c r="I7" s="197" t="str">
        <f>MAHLZEITEN!O4</f>
        <v>F</v>
      </c>
    </row>
    <row r="8" spans="2:9" s="196" customFormat="1" ht="27.75" x14ac:dyDescent="0.4">
      <c r="B8" s="199" t="s">
        <v>2</v>
      </c>
      <c r="C8" s="197" t="str">
        <f>MAHLZEITEN!C6</f>
        <v>H</v>
      </c>
      <c r="D8" s="197" t="str">
        <f>MAHLZEITEN!E6</f>
        <v>I</v>
      </c>
      <c r="E8" s="197" t="str">
        <f>MAHLZEITEN!G6</f>
        <v>H</v>
      </c>
      <c r="F8" s="197" t="str">
        <f>MAHLZEITEN!I6</f>
        <v>I</v>
      </c>
      <c r="G8" s="197" t="str">
        <f>MAHLZEITEN!K6</f>
        <v>H</v>
      </c>
      <c r="H8" s="197" t="str">
        <f>MAHLZEITEN!M6</f>
        <v>I</v>
      </c>
      <c r="I8" s="197" t="str">
        <f>MAHLZEITEN!O6</f>
        <v>H</v>
      </c>
    </row>
    <row r="9" spans="2:9" s="196" customFormat="1" ht="27.75" x14ac:dyDescent="0.4">
      <c r="B9" s="199" t="s">
        <v>3</v>
      </c>
      <c r="C9" s="197" t="str">
        <f>MAHLZEITEN!C8</f>
        <v>B</v>
      </c>
      <c r="D9" s="197" t="str">
        <f>MAHLZEITEN!E8</f>
        <v>E</v>
      </c>
      <c r="E9" s="197" t="str">
        <f>MAHLZEITEN!G8</f>
        <v>D</v>
      </c>
      <c r="F9" s="197" t="str">
        <f>MAHLZEITEN!I8</f>
        <v>F</v>
      </c>
      <c r="G9" s="197" t="str">
        <f>MAHLZEITEN!K8</f>
        <v>B</v>
      </c>
      <c r="H9" s="197" t="str">
        <f>MAHLZEITEN!M8</f>
        <v>E</v>
      </c>
      <c r="I9" s="197" t="str">
        <f>MAHLZEITEN!O8</f>
        <v>A</v>
      </c>
    </row>
    <row r="13" spans="2:9" ht="23.25" x14ac:dyDescent="0.35">
      <c r="B13" s="204" t="s">
        <v>214</v>
      </c>
      <c r="C13" s="200" t="s">
        <v>25</v>
      </c>
      <c r="D13" s="200" t="s">
        <v>26</v>
      </c>
      <c r="E13" s="200" t="s">
        <v>27</v>
      </c>
      <c r="F13" s="200" t="s">
        <v>186</v>
      </c>
      <c r="G13" s="200" t="s">
        <v>28</v>
      </c>
      <c r="H13" s="200" t="s">
        <v>29</v>
      </c>
      <c r="I13" s="200" t="s">
        <v>210</v>
      </c>
    </row>
    <row r="14" spans="2:9" ht="27.75" x14ac:dyDescent="0.4">
      <c r="B14" s="199" t="s">
        <v>1</v>
      </c>
      <c r="C14" s="208" t="s">
        <v>198</v>
      </c>
      <c r="D14" s="208" t="s">
        <v>198</v>
      </c>
      <c r="E14" s="208" t="s">
        <v>196</v>
      </c>
      <c r="F14" s="208" t="s">
        <v>196</v>
      </c>
      <c r="G14" s="208" t="s">
        <v>199</v>
      </c>
      <c r="H14" s="208" t="s">
        <v>202</v>
      </c>
      <c r="I14" s="208" t="s">
        <v>201</v>
      </c>
    </row>
    <row r="15" spans="2:9" ht="27.75" x14ac:dyDescent="0.4">
      <c r="B15" s="199" t="s">
        <v>2</v>
      </c>
      <c r="C15" s="208" t="s">
        <v>389</v>
      </c>
      <c r="D15" s="208" t="s">
        <v>390</v>
      </c>
      <c r="E15" s="208" t="s">
        <v>389</v>
      </c>
      <c r="F15" s="208" t="s">
        <v>390</v>
      </c>
      <c r="G15" s="208" t="s">
        <v>389</v>
      </c>
      <c r="H15" s="208" t="s">
        <v>390</v>
      </c>
      <c r="I15" s="208" t="s">
        <v>389</v>
      </c>
    </row>
    <row r="16" spans="2:9" ht="27.75" x14ac:dyDescent="0.4">
      <c r="B16" s="199" t="s">
        <v>3</v>
      </c>
      <c r="C16" s="208" t="s">
        <v>197</v>
      </c>
      <c r="D16" s="208" t="s">
        <v>200</v>
      </c>
      <c r="E16" s="208" t="s">
        <v>199</v>
      </c>
      <c r="F16" s="208" t="s">
        <v>201</v>
      </c>
      <c r="G16" s="208" t="s">
        <v>197</v>
      </c>
      <c r="H16" s="208" t="s">
        <v>200</v>
      </c>
      <c r="I16" s="208" t="s">
        <v>196</v>
      </c>
    </row>
    <row r="19" spans="1:11" ht="13.5" thickBot="1" x14ac:dyDescent="0.25"/>
    <row r="20" spans="1:11" ht="56.25" customHeight="1" x14ac:dyDescent="0.4">
      <c r="A20" s="321" t="s">
        <v>400</v>
      </c>
      <c r="B20" s="318" t="s">
        <v>212</v>
      </c>
      <c r="C20" s="306" t="s">
        <v>25</v>
      </c>
      <c r="D20" s="306" t="s">
        <v>26</v>
      </c>
      <c r="E20" s="306" t="s">
        <v>27</v>
      </c>
      <c r="F20" s="306" t="s">
        <v>186</v>
      </c>
      <c r="G20" s="306" t="s">
        <v>28</v>
      </c>
      <c r="H20" s="306" t="s">
        <v>29</v>
      </c>
      <c r="I20" s="307" t="s">
        <v>210</v>
      </c>
    </row>
    <row r="21" spans="1:11" ht="27.75" x14ac:dyDescent="0.4">
      <c r="A21" s="322"/>
      <c r="B21" s="308" t="s">
        <v>1</v>
      </c>
      <c r="C21" s="198">
        <f>metaanalyse!C12</f>
        <v>831.2</v>
      </c>
      <c r="D21" s="198">
        <f>metaanalyse!D12</f>
        <v>831.2</v>
      </c>
      <c r="E21" s="198">
        <f>metaanalyse!E12</f>
        <v>861.80000000000007</v>
      </c>
      <c r="F21" s="198">
        <f>metaanalyse!F12</f>
        <v>861.80000000000007</v>
      </c>
      <c r="G21" s="198">
        <f>metaanalyse!G12</f>
        <v>902</v>
      </c>
      <c r="H21" s="198">
        <f>metaanalyse!H12</f>
        <v>790.8</v>
      </c>
      <c r="I21" s="309">
        <f>metaanalyse!I12</f>
        <v>816.8</v>
      </c>
    </row>
    <row r="22" spans="1:11" ht="27.75" x14ac:dyDescent="0.4">
      <c r="A22" s="322"/>
      <c r="B22" s="308" t="s">
        <v>2</v>
      </c>
      <c r="C22" s="198">
        <f>metaanalyse!C14</f>
        <v>742.6</v>
      </c>
      <c r="D22" s="198">
        <f>metaanalyse!D14</f>
        <v>742.6</v>
      </c>
      <c r="E22" s="198">
        <f>metaanalyse!E14</f>
        <v>742.6</v>
      </c>
      <c r="F22" s="198">
        <f>metaanalyse!F14</f>
        <v>742.6</v>
      </c>
      <c r="G22" s="198">
        <f>metaanalyse!G14</f>
        <v>742.6</v>
      </c>
      <c r="H22" s="198">
        <f>metaanalyse!H14</f>
        <v>742.6</v>
      </c>
      <c r="I22" s="309">
        <f>metaanalyse!I14</f>
        <v>742.6</v>
      </c>
    </row>
    <row r="23" spans="1:11" ht="27.75" x14ac:dyDescent="0.4">
      <c r="A23" s="322"/>
      <c r="B23" s="308" t="s">
        <v>3</v>
      </c>
      <c r="C23" s="198">
        <f>metaanalyse!C16</f>
        <v>967.6</v>
      </c>
      <c r="D23" s="198">
        <f>metaanalyse!D16</f>
        <v>1032.9000000000001</v>
      </c>
      <c r="E23" s="198">
        <f>metaanalyse!E16</f>
        <v>902</v>
      </c>
      <c r="F23" s="198">
        <f>metaanalyse!F16</f>
        <v>816.8</v>
      </c>
      <c r="G23" s="198">
        <f>metaanalyse!G16</f>
        <v>967.6</v>
      </c>
      <c r="H23" s="198">
        <f>metaanalyse!H16</f>
        <v>1032.9000000000001</v>
      </c>
      <c r="I23" s="309">
        <f>metaanalyse!I16</f>
        <v>861.80000000000007</v>
      </c>
      <c r="K23" s="207" t="s">
        <v>212</v>
      </c>
    </row>
    <row r="24" spans="1:11" ht="26.25" customHeight="1" x14ac:dyDescent="0.4">
      <c r="A24" s="322"/>
      <c r="B24" s="310"/>
      <c r="C24" s="39"/>
      <c r="D24" s="39"/>
      <c r="E24" s="39"/>
      <c r="F24" s="39"/>
      <c r="G24" s="39"/>
      <c r="H24" s="39"/>
      <c r="I24" s="311"/>
      <c r="K24" s="201" t="s">
        <v>211</v>
      </c>
    </row>
    <row r="25" spans="1:11" ht="28.5" thickBot="1" x14ac:dyDescent="0.45">
      <c r="A25" s="323"/>
      <c r="B25" s="312" t="s">
        <v>216</v>
      </c>
      <c r="C25" s="313">
        <f>SUM(C21:C23)</f>
        <v>2541.4</v>
      </c>
      <c r="D25" s="313">
        <f t="shared" ref="D25:I25" si="0">SUM(D21:D23)</f>
        <v>2606.7000000000003</v>
      </c>
      <c r="E25" s="313">
        <f t="shared" si="0"/>
        <v>2506.4</v>
      </c>
      <c r="F25" s="313">
        <f t="shared" si="0"/>
        <v>2421.1999999999998</v>
      </c>
      <c r="G25" s="313">
        <f t="shared" si="0"/>
        <v>2612.1999999999998</v>
      </c>
      <c r="H25" s="313">
        <f t="shared" si="0"/>
        <v>2566.3000000000002</v>
      </c>
      <c r="I25" s="314">
        <f t="shared" si="0"/>
        <v>2421.2000000000003</v>
      </c>
      <c r="K25" s="202">
        <f>SUM(C25:I25)/7</f>
        <v>2525.0571428571429</v>
      </c>
    </row>
    <row r="28" spans="1:11" ht="13.5" thickBot="1" x14ac:dyDescent="0.25"/>
    <row r="29" spans="1:11" ht="27.75" x14ac:dyDescent="0.4">
      <c r="A29" s="321" t="s">
        <v>404</v>
      </c>
      <c r="B29" s="318" t="s">
        <v>215</v>
      </c>
      <c r="C29" s="306" t="s">
        <v>25</v>
      </c>
      <c r="D29" s="306" t="s">
        <v>26</v>
      </c>
      <c r="E29" s="306" t="s">
        <v>27</v>
      </c>
      <c r="F29" s="306" t="s">
        <v>186</v>
      </c>
      <c r="G29" s="306" t="s">
        <v>28</v>
      </c>
      <c r="H29" s="306" t="s">
        <v>29</v>
      </c>
      <c r="I29" s="307" t="s">
        <v>210</v>
      </c>
    </row>
    <row r="30" spans="1:11" ht="27.75" x14ac:dyDescent="0.4">
      <c r="A30" s="322"/>
      <c r="B30" s="308" t="s">
        <v>1</v>
      </c>
      <c r="C30" s="205">
        <f>metaanalyse!C21</f>
        <v>34.75</v>
      </c>
      <c r="D30" s="205">
        <f>metaanalyse!D21</f>
        <v>34.75</v>
      </c>
      <c r="E30" s="205">
        <f>metaanalyse!E21</f>
        <v>41.85</v>
      </c>
      <c r="F30" s="205">
        <f>metaanalyse!F21</f>
        <v>41.85</v>
      </c>
      <c r="G30" s="205">
        <f>metaanalyse!G21</f>
        <v>40.599999999999994</v>
      </c>
      <c r="H30" s="205">
        <f>metaanalyse!H21</f>
        <v>29.475000000000001</v>
      </c>
      <c r="I30" s="315">
        <f>metaanalyse!I21</f>
        <v>28.875</v>
      </c>
    </row>
    <row r="31" spans="1:11" ht="27.75" x14ac:dyDescent="0.4">
      <c r="A31" s="322"/>
      <c r="B31" s="308" t="s">
        <v>2</v>
      </c>
      <c r="C31" s="205">
        <f>metaanalyse!C23</f>
        <v>33.9</v>
      </c>
      <c r="D31" s="205">
        <f>metaanalyse!D23</f>
        <v>33.9</v>
      </c>
      <c r="E31" s="205">
        <f>metaanalyse!E23</f>
        <v>33.9</v>
      </c>
      <c r="F31" s="205">
        <f>metaanalyse!F23</f>
        <v>33.9</v>
      </c>
      <c r="G31" s="205">
        <f>metaanalyse!G23</f>
        <v>33.9</v>
      </c>
      <c r="H31" s="205">
        <f>metaanalyse!H23</f>
        <v>33.9</v>
      </c>
      <c r="I31" s="315">
        <f>metaanalyse!I23</f>
        <v>33.9</v>
      </c>
    </row>
    <row r="32" spans="1:11" ht="27.75" x14ac:dyDescent="0.4">
      <c r="A32" s="322"/>
      <c r="B32" s="308" t="s">
        <v>3</v>
      </c>
      <c r="C32" s="205">
        <f>metaanalyse!C25</f>
        <v>38.299999999999997</v>
      </c>
      <c r="D32" s="205">
        <f>metaanalyse!D25</f>
        <v>51.699999999999996</v>
      </c>
      <c r="E32" s="205">
        <f>metaanalyse!E25</f>
        <v>40.599999999999994</v>
      </c>
      <c r="F32" s="205">
        <f>metaanalyse!F25</f>
        <v>28.875</v>
      </c>
      <c r="G32" s="205">
        <f>metaanalyse!G25</f>
        <v>38.299999999999997</v>
      </c>
      <c r="H32" s="205">
        <f>metaanalyse!H25</f>
        <v>51.699999999999996</v>
      </c>
      <c r="I32" s="315">
        <f>metaanalyse!I25</f>
        <v>41.85</v>
      </c>
      <c r="K32" s="207" t="s">
        <v>215</v>
      </c>
    </row>
    <row r="33" spans="1:11" ht="27.75" x14ac:dyDescent="0.4">
      <c r="A33" s="322"/>
      <c r="B33" s="310"/>
      <c r="C33" s="39"/>
      <c r="D33" s="39"/>
      <c r="E33" s="39"/>
      <c r="F33" s="39"/>
      <c r="G33" s="39"/>
      <c r="H33" s="39"/>
      <c r="I33" s="311"/>
      <c r="K33" s="201" t="s">
        <v>211</v>
      </c>
    </row>
    <row r="34" spans="1:11" ht="28.5" thickBot="1" x14ac:dyDescent="0.45">
      <c r="A34" s="323"/>
      <c r="B34" s="312" t="s">
        <v>216</v>
      </c>
      <c r="C34" s="316">
        <f>SUM(C30:C32)</f>
        <v>106.95</v>
      </c>
      <c r="D34" s="316">
        <f t="shared" ref="D34:I34" si="1">SUM(D30:D32)</f>
        <v>120.35</v>
      </c>
      <c r="E34" s="316">
        <f>SUM(E30:E32)</f>
        <v>116.35</v>
      </c>
      <c r="F34" s="316">
        <f t="shared" si="1"/>
        <v>104.625</v>
      </c>
      <c r="G34" s="316">
        <f t="shared" si="1"/>
        <v>112.8</v>
      </c>
      <c r="H34" s="316">
        <f t="shared" si="1"/>
        <v>115.07499999999999</v>
      </c>
      <c r="I34" s="317">
        <f t="shared" si="1"/>
        <v>104.625</v>
      </c>
      <c r="K34" s="206">
        <f>SUM(C34:I34)/7</f>
        <v>111.5392857142857</v>
      </c>
    </row>
    <row r="37" spans="1:11" ht="13.5" thickBot="1" x14ac:dyDescent="0.25"/>
    <row r="38" spans="1:11" ht="27.75" x14ac:dyDescent="0.4">
      <c r="A38" s="321" t="s">
        <v>403</v>
      </c>
      <c r="B38" s="326" t="s">
        <v>17</v>
      </c>
      <c r="C38" s="306" t="s">
        <v>25</v>
      </c>
      <c r="D38" s="306" t="s">
        <v>26</v>
      </c>
      <c r="E38" s="306" t="s">
        <v>27</v>
      </c>
      <c r="F38" s="306" t="s">
        <v>186</v>
      </c>
      <c r="G38" s="306" t="s">
        <v>28</v>
      </c>
      <c r="H38" s="306" t="s">
        <v>29</v>
      </c>
      <c r="I38" s="307" t="s">
        <v>210</v>
      </c>
    </row>
    <row r="39" spans="1:11" ht="27.75" x14ac:dyDescent="0.4">
      <c r="A39" s="322"/>
      <c r="B39" s="199" t="s">
        <v>1</v>
      </c>
      <c r="C39" s="205">
        <f>metaanalyse!C30</f>
        <v>28.07</v>
      </c>
      <c r="D39" s="205">
        <f>metaanalyse!D30</f>
        <v>28.07</v>
      </c>
      <c r="E39" s="205">
        <f>metaanalyse!E30</f>
        <v>26.070000000000004</v>
      </c>
      <c r="F39" s="205">
        <f>metaanalyse!F30</f>
        <v>26.070000000000004</v>
      </c>
      <c r="G39" s="205">
        <f>metaanalyse!G30</f>
        <v>11.649999999999999</v>
      </c>
      <c r="H39" s="205">
        <f>metaanalyse!H30</f>
        <v>37.424999999999997</v>
      </c>
      <c r="I39" s="315">
        <f>metaanalyse!I30</f>
        <v>28.425000000000001</v>
      </c>
    </row>
    <row r="40" spans="1:11" ht="27.75" x14ac:dyDescent="0.4">
      <c r="A40" s="322"/>
      <c r="B40" s="199" t="s">
        <v>2</v>
      </c>
      <c r="C40" s="205">
        <f>metaanalyse!C32</f>
        <v>22.8</v>
      </c>
      <c r="D40" s="205">
        <f>metaanalyse!D32</f>
        <v>22.8</v>
      </c>
      <c r="E40" s="205">
        <f>metaanalyse!E32</f>
        <v>22.8</v>
      </c>
      <c r="F40" s="205">
        <f>metaanalyse!F32</f>
        <v>22.8</v>
      </c>
      <c r="G40" s="205">
        <f>metaanalyse!G32</f>
        <v>22.8</v>
      </c>
      <c r="H40" s="205">
        <f>metaanalyse!H32</f>
        <v>22.8</v>
      </c>
      <c r="I40" s="315">
        <f>metaanalyse!I32</f>
        <v>22.8</v>
      </c>
    </row>
    <row r="41" spans="1:11" ht="27.75" x14ac:dyDescent="0.4">
      <c r="A41" s="322"/>
      <c r="B41" s="199" t="s">
        <v>3</v>
      </c>
      <c r="C41" s="205">
        <f>metaanalyse!C34</f>
        <v>21.86</v>
      </c>
      <c r="D41" s="205">
        <f>metaanalyse!D34</f>
        <v>37.47</v>
      </c>
      <c r="E41" s="205">
        <f>metaanalyse!E34</f>
        <v>11.649999999999999</v>
      </c>
      <c r="F41" s="205">
        <f>metaanalyse!F34</f>
        <v>28.425000000000001</v>
      </c>
      <c r="G41" s="205">
        <f>metaanalyse!G34</f>
        <v>21.86</v>
      </c>
      <c r="H41" s="205">
        <f>metaanalyse!H34</f>
        <v>37.47</v>
      </c>
      <c r="I41" s="315">
        <f>metaanalyse!I34</f>
        <v>26.070000000000004</v>
      </c>
      <c r="K41" s="207" t="s">
        <v>17</v>
      </c>
    </row>
    <row r="42" spans="1:11" ht="27.75" x14ac:dyDescent="0.4">
      <c r="A42" s="322"/>
      <c r="B42" s="327"/>
      <c r="C42" s="327"/>
      <c r="D42" s="327"/>
      <c r="E42" s="327"/>
      <c r="F42" s="327"/>
      <c r="G42" s="327"/>
      <c r="H42" s="327"/>
      <c r="I42" s="311"/>
      <c r="K42" s="201" t="s">
        <v>211</v>
      </c>
    </row>
    <row r="43" spans="1:11" ht="28.5" thickBot="1" x14ac:dyDescent="0.45">
      <c r="A43" s="323"/>
      <c r="B43" s="328" t="s">
        <v>216</v>
      </c>
      <c r="C43" s="316">
        <f>SUM(C39:C41)</f>
        <v>72.73</v>
      </c>
      <c r="D43" s="316">
        <f t="shared" ref="D43" si="2">SUM(D39:D41)</f>
        <v>88.34</v>
      </c>
      <c r="E43" s="316">
        <f>SUM(E39:E41)</f>
        <v>60.52</v>
      </c>
      <c r="F43" s="316">
        <f t="shared" ref="F43:I43" si="3">SUM(F39:F41)</f>
        <v>77.295000000000002</v>
      </c>
      <c r="G43" s="316">
        <f t="shared" si="3"/>
        <v>56.31</v>
      </c>
      <c r="H43" s="316">
        <f t="shared" si="3"/>
        <v>97.694999999999993</v>
      </c>
      <c r="I43" s="317">
        <f t="shared" si="3"/>
        <v>77.295000000000002</v>
      </c>
      <c r="K43" s="206">
        <f>SUM(C43:I43)/7</f>
        <v>75.740714285714276</v>
      </c>
    </row>
    <row r="46" spans="1:11" ht="13.5" thickBot="1" x14ac:dyDescent="0.25"/>
    <row r="47" spans="1:11" ht="27.75" x14ac:dyDescent="0.4">
      <c r="A47" s="321" t="s">
        <v>402</v>
      </c>
      <c r="B47" s="318" t="s">
        <v>104</v>
      </c>
      <c r="C47" s="306" t="s">
        <v>25</v>
      </c>
      <c r="D47" s="306" t="s">
        <v>26</v>
      </c>
      <c r="E47" s="306" t="s">
        <v>27</v>
      </c>
      <c r="F47" s="306" t="s">
        <v>186</v>
      </c>
      <c r="G47" s="306" t="s">
        <v>28</v>
      </c>
      <c r="H47" s="306" t="s">
        <v>29</v>
      </c>
      <c r="I47" s="307" t="s">
        <v>210</v>
      </c>
    </row>
    <row r="48" spans="1:11" ht="27.75" x14ac:dyDescent="0.4">
      <c r="A48" s="322"/>
      <c r="B48" s="308" t="s">
        <v>1</v>
      </c>
      <c r="C48" s="205">
        <f>metaanalyse!C39</f>
        <v>31.55</v>
      </c>
      <c r="D48" s="205">
        <f>metaanalyse!D39</f>
        <v>31.55</v>
      </c>
      <c r="E48" s="205">
        <f>metaanalyse!E39</f>
        <v>28.55</v>
      </c>
      <c r="F48" s="205">
        <f>metaanalyse!F39</f>
        <v>28.55</v>
      </c>
      <c r="G48" s="205">
        <f>metaanalyse!G39</f>
        <v>32.049999999999997</v>
      </c>
      <c r="H48" s="205">
        <f>metaanalyse!H39</f>
        <v>12.72</v>
      </c>
      <c r="I48" s="315">
        <f>metaanalyse!I39</f>
        <v>22.02</v>
      </c>
    </row>
    <row r="49" spans="1:11" ht="27.75" x14ac:dyDescent="0.4">
      <c r="A49" s="322"/>
      <c r="B49" s="308" t="s">
        <v>2</v>
      </c>
      <c r="C49" s="205">
        <f>metaanalyse!C41</f>
        <v>13.040000000000001</v>
      </c>
      <c r="D49" s="205">
        <f>metaanalyse!D41</f>
        <v>13.040000000000001</v>
      </c>
      <c r="E49" s="205">
        <f>metaanalyse!E41</f>
        <v>13.040000000000001</v>
      </c>
      <c r="F49" s="205">
        <f>metaanalyse!F41</f>
        <v>13.040000000000001</v>
      </c>
      <c r="G49" s="205">
        <f>metaanalyse!G41</f>
        <v>13.040000000000001</v>
      </c>
      <c r="H49" s="205">
        <f>metaanalyse!H41</f>
        <v>13.040000000000001</v>
      </c>
      <c r="I49" s="315">
        <f>metaanalyse!I41</f>
        <v>13.040000000000001</v>
      </c>
    </row>
    <row r="50" spans="1:11" ht="27.75" x14ac:dyDescent="0.4">
      <c r="A50" s="322"/>
      <c r="B50" s="308" t="s">
        <v>3</v>
      </c>
      <c r="C50" s="205">
        <f>metaanalyse!C43</f>
        <v>35.14</v>
      </c>
      <c r="D50" s="205">
        <f>metaanalyse!D43</f>
        <v>18.079999999999998</v>
      </c>
      <c r="E50" s="205">
        <f>metaanalyse!E43</f>
        <v>32.049999999999997</v>
      </c>
      <c r="F50" s="205">
        <f>metaanalyse!F43</f>
        <v>22.02</v>
      </c>
      <c r="G50" s="205">
        <f>metaanalyse!G43</f>
        <v>35.14</v>
      </c>
      <c r="H50" s="205">
        <f>metaanalyse!H43</f>
        <v>18.079999999999998</v>
      </c>
      <c r="I50" s="315">
        <f>metaanalyse!I43</f>
        <v>28.55</v>
      </c>
      <c r="K50" s="207" t="s">
        <v>104</v>
      </c>
    </row>
    <row r="51" spans="1:11" ht="27.75" x14ac:dyDescent="0.4">
      <c r="A51" s="322"/>
      <c r="B51" s="310"/>
      <c r="C51" s="39"/>
      <c r="D51" s="39"/>
      <c r="E51" s="39"/>
      <c r="F51" s="39"/>
      <c r="G51" s="39"/>
      <c r="H51" s="39"/>
      <c r="I51" s="311"/>
      <c r="K51" s="201" t="s">
        <v>211</v>
      </c>
    </row>
    <row r="52" spans="1:11" ht="28.5" thickBot="1" x14ac:dyDescent="0.45">
      <c r="A52" s="323"/>
      <c r="B52" s="312" t="s">
        <v>216</v>
      </c>
      <c r="C52" s="316">
        <f>SUM(C48:C50)</f>
        <v>79.73</v>
      </c>
      <c r="D52" s="316">
        <f t="shared" ref="D52" si="4">SUM(D48:D50)</f>
        <v>62.67</v>
      </c>
      <c r="E52" s="316">
        <f>SUM(E48:E50)</f>
        <v>73.64</v>
      </c>
      <c r="F52" s="316">
        <f t="shared" ref="F52:I52" si="5">SUM(F48:F50)</f>
        <v>63.61</v>
      </c>
      <c r="G52" s="316">
        <f t="shared" si="5"/>
        <v>80.22999999999999</v>
      </c>
      <c r="H52" s="316">
        <f t="shared" si="5"/>
        <v>43.84</v>
      </c>
      <c r="I52" s="317">
        <f t="shared" si="5"/>
        <v>63.61</v>
      </c>
      <c r="K52" s="206">
        <f>SUM(C52:I52)/7</f>
        <v>66.761428571428581</v>
      </c>
    </row>
    <row r="55" spans="1:11" ht="13.5" thickBot="1" x14ac:dyDescent="0.25"/>
    <row r="56" spans="1:11" ht="27.75" x14ac:dyDescent="0.4">
      <c r="A56" s="321" t="s">
        <v>401</v>
      </c>
      <c r="B56" s="305" t="s">
        <v>217</v>
      </c>
      <c r="C56" s="306" t="s">
        <v>25</v>
      </c>
      <c r="D56" s="306" t="s">
        <v>26</v>
      </c>
      <c r="E56" s="306" t="s">
        <v>27</v>
      </c>
      <c r="F56" s="306" t="s">
        <v>186</v>
      </c>
      <c r="G56" s="306" t="s">
        <v>28</v>
      </c>
      <c r="H56" s="306" t="s">
        <v>29</v>
      </c>
      <c r="I56" s="307" t="s">
        <v>210</v>
      </c>
    </row>
    <row r="57" spans="1:11" ht="27.75" x14ac:dyDescent="0.4">
      <c r="A57" s="322"/>
      <c r="B57" s="308" t="s">
        <v>1</v>
      </c>
      <c r="C57" s="205">
        <f>metaanalyse!C48</f>
        <v>120.8</v>
      </c>
      <c r="D57" s="205">
        <f>metaanalyse!D48</f>
        <v>120.8</v>
      </c>
      <c r="E57" s="205">
        <f>metaanalyse!E48</f>
        <v>124.9</v>
      </c>
      <c r="F57" s="205">
        <f>metaanalyse!F48</f>
        <v>124.9</v>
      </c>
      <c r="G57" s="205">
        <f>metaanalyse!G48</f>
        <v>118.25</v>
      </c>
      <c r="H57" s="205">
        <f>metaanalyse!H48</f>
        <v>152</v>
      </c>
      <c r="I57" s="315">
        <f>metaanalyse!I48</f>
        <v>135.9</v>
      </c>
    </row>
    <row r="58" spans="1:11" ht="27.75" x14ac:dyDescent="0.4">
      <c r="A58" s="322"/>
      <c r="B58" s="308" t="s">
        <v>2</v>
      </c>
      <c r="C58" s="205">
        <f>metaanalyse!C50</f>
        <v>143.60000000000002</v>
      </c>
      <c r="D58" s="205">
        <f>metaanalyse!D50</f>
        <v>143.60000000000002</v>
      </c>
      <c r="E58" s="205">
        <f>metaanalyse!E50</f>
        <v>143.60000000000002</v>
      </c>
      <c r="F58" s="205">
        <f>metaanalyse!F50</f>
        <v>143.60000000000002</v>
      </c>
      <c r="G58" s="205">
        <f>metaanalyse!G50</f>
        <v>143.60000000000002</v>
      </c>
      <c r="H58" s="205">
        <f>metaanalyse!H50</f>
        <v>143.60000000000002</v>
      </c>
      <c r="I58" s="315">
        <f>metaanalyse!I50</f>
        <v>143.60000000000002</v>
      </c>
    </row>
    <row r="59" spans="1:11" ht="27.75" x14ac:dyDescent="0.4">
      <c r="A59" s="322"/>
      <c r="B59" s="308" t="s">
        <v>3</v>
      </c>
      <c r="C59" s="205">
        <f>metaanalyse!C52</f>
        <v>151</v>
      </c>
      <c r="D59" s="205">
        <f>metaanalyse!D52</f>
        <v>166.05</v>
      </c>
      <c r="E59" s="205">
        <f>metaanalyse!E52</f>
        <v>118.25</v>
      </c>
      <c r="F59" s="205">
        <f>metaanalyse!F52</f>
        <v>135.9</v>
      </c>
      <c r="G59" s="205">
        <f>metaanalyse!G52</f>
        <v>151</v>
      </c>
      <c r="H59" s="205">
        <f>metaanalyse!H52</f>
        <v>166.05</v>
      </c>
      <c r="I59" s="315">
        <f>metaanalyse!I52</f>
        <v>124.9</v>
      </c>
      <c r="K59" s="207" t="s">
        <v>217</v>
      </c>
    </row>
    <row r="60" spans="1:11" ht="27.75" x14ac:dyDescent="0.4">
      <c r="A60" s="322"/>
      <c r="B60" s="310"/>
      <c r="C60" s="39"/>
      <c r="D60" s="39"/>
      <c r="E60" s="39"/>
      <c r="F60" s="39"/>
      <c r="G60" s="39"/>
      <c r="H60" s="39"/>
      <c r="I60" s="311"/>
      <c r="K60" s="201" t="s">
        <v>211</v>
      </c>
    </row>
    <row r="61" spans="1:11" ht="28.5" thickBot="1" x14ac:dyDescent="0.45">
      <c r="A61" s="323"/>
      <c r="B61" s="312" t="s">
        <v>216</v>
      </c>
      <c r="C61" s="316">
        <f>SUM(C57:C59)</f>
        <v>415.40000000000003</v>
      </c>
      <c r="D61" s="316">
        <f t="shared" ref="D61" si="6">SUM(D57:D59)</f>
        <v>430.45000000000005</v>
      </c>
      <c r="E61" s="316">
        <f>SUM(E57:E59)</f>
        <v>386.75</v>
      </c>
      <c r="F61" s="316">
        <f t="shared" ref="F61:I61" si="7">SUM(F57:F59)</f>
        <v>404.4</v>
      </c>
      <c r="G61" s="316">
        <f t="shared" si="7"/>
        <v>412.85</v>
      </c>
      <c r="H61" s="316">
        <f t="shared" si="7"/>
        <v>461.65000000000003</v>
      </c>
      <c r="I61" s="317">
        <f t="shared" si="7"/>
        <v>404.4</v>
      </c>
      <c r="K61" s="206">
        <f>SUM(C61:I61)/7</f>
        <v>416.55714285714288</v>
      </c>
    </row>
  </sheetData>
  <mergeCells count="5">
    <mergeCell ref="A20:A25"/>
    <mergeCell ref="A29:A34"/>
    <mergeCell ref="A38:A43"/>
    <mergeCell ref="A47:A52"/>
    <mergeCell ref="A56:A61"/>
  </mergeCells>
  <pageMargins left="0.7" right="0.7" top="0.78740157499999996" bottom="0.78740157499999996" header="0.3" footer="0.3"/>
  <pageSetup paperSize="9" scale="35" orientation="landscape" cellComments="atEnd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5BE6-27B8-4A06-B2B9-BBF3E10369D5}">
  <sheetPr codeName="Tabelle12">
    <pageSetUpPr fitToPage="1"/>
  </sheetPr>
  <dimension ref="C2:I75"/>
  <sheetViews>
    <sheetView zoomScale="130" zoomScaleNormal="130" workbookViewId="0"/>
  </sheetViews>
  <sheetFormatPr baseColWidth="10" defaultRowHeight="12.75" x14ac:dyDescent="0.2"/>
  <cols>
    <col min="3" max="3" width="25.7109375" customWidth="1"/>
    <col min="4" max="4" width="17.42578125" customWidth="1"/>
    <col min="5" max="5" width="17.28515625" style="14" customWidth="1"/>
    <col min="6" max="6" width="17.5703125" style="14" customWidth="1"/>
    <col min="7" max="7" width="32.42578125" style="14" customWidth="1"/>
    <col min="9" max="9" width="28.85546875" hidden="1" customWidth="1"/>
  </cols>
  <sheetData>
    <row r="2" spans="3:9" ht="13.5" thickBot="1" x14ac:dyDescent="0.25"/>
    <row r="3" spans="3:9" ht="21.75" x14ac:dyDescent="0.3">
      <c r="C3" s="237"/>
      <c r="D3" s="237"/>
      <c r="E3" s="238"/>
      <c r="F3" s="238"/>
      <c r="G3" s="238"/>
    </row>
    <row r="4" spans="3:9" ht="21.75" x14ac:dyDescent="0.3">
      <c r="C4" s="239"/>
      <c r="D4" s="239"/>
      <c r="E4" s="240"/>
      <c r="F4" s="240"/>
      <c r="G4" s="240"/>
    </row>
    <row r="5" spans="3:9" ht="21.75" x14ac:dyDescent="0.3">
      <c r="C5" s="239"/>
      <c r="D5" s="239"/>
      <c r="E5" s="240"/>
      <c r="F5" s="240"/>
      <c r="G5" s="240"/>
    </row>
    <row r="6" spans="3:9" ht="21.75" x14ac:dyDescent="0.3">
      <c r="C6" s="239"/>
      <c r="D6" s="239"/>
      <c r="E6" s="240"/>
      <c r="F6" s="240"/>
      <c r="G6" s="240" t="s">
        <v>237</v>
      </c>
    </row>
    <row r="7" spans="3:9" ht="21.75" x14ac:dyDescent="0.3">
      <c r="C7" s="239" t="s">
        <v>275</v>
      </c>
      <c r="D7" s="239"/>
      <c r="E7" s="240"/>
      <c r="F7" s="240"/>
      <c r="G7" s="240" t="s">
        <v>278</v>
      </c>
    </row>
    <row r="8" spans="3:9" ht="21.75" x14ac:dyDescent="0.3">
      <c r="C8" s="239" t="s">
        <v>276</v>
      </c>
      <c r="D8" s="239"/>
      <c r="E8" s="259" t="s">
        <v>344</v>
      </c>
      <c r="F8" s="259" t="s">
        <v>345</v>
      </c>
      <c r="G8" s="240" t="s">
        <v>238</v>
      </c>
    </row>
    <row r="9" spans="3:9" ht="22.5" thickBot="1" x14ac:dyDescent="0.35">
      <c r="C9" s="239" t="s">
        <v>277</v>
      </c>
      <c r="D9" s="241" t="s">
        <v>30</v>
      </c>
      <c r="E9" s="260" t="s">
        <v>236</v>
      </c>
      <c r="F9" s="260" t="s">
        <v>236</v>
      </c>
      <c r="G9" s="242" t="s">
        <v>236</v>
      </c>
    </row>
    <row r="10" spans="3:9" hidden="1" x14ac:dyDescent="0.2">
      <c r="C10" t="s">
        <v>239</v>
      </c>
      <c r="D10" t="s">
        <v>240</v>
      </c>
      <c r="E10" s="256" t="s">
        <v>241</v>
      </c>
      <c r="F10" s="14" t="s">
        <v>242</v>
      </c>
      <c r="G10" s="209" t="s">
        <v>244</v>
      </c>
    </row>
    <row r="11" spans="3:9" x14ac:dyDescent="0.2">
      <c r="C11" s="210" t="str">
        <f>metaanalyse!L95</f>
        <v>Kalorien</v>
      </c>
      <c r="D11" s="210" t="str">
        <f>metaanalyse!N95</f>
        <v>kcal</v>
      </c>
      <c r="E11" s="325">
        <f>metaanalyse!M95</f>
        <v>2525.0571428571429</v>
      </c>
      <c r="F11" s="325">
        <f>metaanalyse!K95</f>
        <v>2500</v>
      </c>
      <c r="G11" s="211">
        <f>IF(Tabelle1[[#This Row],[Spalte4]]=0,I11,(Tabelle1[[#This Row],[Spalte3]]/I11)*100)</f>
        <v>101.0022857142857</v>
      </c>
      <c r="I11">
        <f>IF(Tabelle1[[#This Row],[Spalte4]]=0,"kein empfohlener tagesmittelwert",Tabelle1[[#This Row],[Spalte4]])</f>
        <v>2500</v>
      </c>
    </row>
    <row r="12" spans="3:9" x14ac:dyDescent="0.2">
      <c r="C12" s="210" t="str">
        <f>metaanalyse!L96</f>
        <v>Eiweiss</v>
      </c>
      <c r="D12" s="210" t="str">
        <f>metaanalyse!N96</f>
        <v>Gramm (g)</v>
      </c>
      <c r="E12" s="325">
        <f>metaanalyse!M96</f>
        <v>111.53928571428573</v>
      </c>
      <c r="F12" s="325">
        <f>metaanalyse!K96</f>
        <v>70</v>
      </c>
      <c r="G12" s="211">
        <f>IF(Tabelle1[[#This Row],[Spalte4]]=0,I12,(Tabelle1[[#This Row],[Spalte3]]/I12)*100)</f>
        <v>159.34183673469389</v>
      </c>
      <c r="I12">
        <f>IF(Tabelle1[[#This Row],[Spalte4]]=0,"kein empfohlener tagesmittelwert",Tabelle1[[#This Row],[Spalte4]])</f>
        <v>70</v>
      </c>
    </row>
    <row r="13" spans="3:9" x14ac:dyDescent="0.2">
      <c r="C13" s="210" t="str">
        <f>metaanalyse!L97</f>
        <v>Fett</v>
      </c>
      <c r="D13" s="210" t="str">
        <f>metaanalyse!N97</f>
        <v>Gramm (g)</v>
      </c>
      <c r="E13" s="325">
        <f>metaanalyse!M97</f>
        <v>66.761428571428581</v>
      </c>
      <c r="F13" s="325">
        <f>metaanalyse!K97</f>
        <v>83.3</v>
      </c>
      <c r="G13" s="211">
        <f>IF(Tabelle1[[#This Row],[Spalte4]]=0,I13,(Tabelle1[[#This Row],[Spalte3]]/I13)*100)</f>
        <v>80.145772594752202</v>
      </c>
      <c r="I13">
        <f>IF(Tabelle1[[#This Row],[Spalte4]]=0,"kein empfohlener tagesmittelwert",Tabelle1[[#This Row],[Spalte4]])</f>
        <v>83.3</v>
      </c>
    </row>
    <row r="14" spans="3:9" x14ac:dyDescent="0.2">
      <c r="C14" s="210" t="str">
        <f>metaanalyse!L98</f>
        <v>Zucker</v>
      </c>
      <c r="D14" s="210" t="str">
        <f>metaanalyse!N98</f>
        <v>Gramm (g)</v>
      </c>
      <c r="E14" s="325">
        <f>metaanalyse!M98</f>
        <v>75.740714285714276</v>
      </c>
      <c r="F14" s="325">
        <f>metaanalyse!K98</f>
        <v>62.5</v>
      </c>
      <c r="G14" s="211">
        <f>IF(Tabelle1[[#This Row],[Spalte4]]=0,I14,(Tabelle1[[#This Row],[Spalte3]]/I14)*100)</f>
        <v>121.18514285714284</v>
      </c>
      <c r="I14">
        <f>IF(Tabelle1[[#This Row],[Spalte4]]=0,"kein empfohlener tagesmittelwert",Tabelle1[[#This Row],[Spalte4]])</f>
        <v>62.5</v>
      </c>
    </row>
    <row r="15" spans="3:9" x14ac:dyDescent="0.2">
      <c r="C15" s="210" t="str">
        <f>metaanalyse!L99</f>
        <v>Fruktose</v>
      </c>
      <c r="D15" s="210" t="str">
        <f>metaanalyse!N99</f>
        <v>Gramm (g)</v>
      </c>
      <c r="E15" s="325">
        <f>metaanalyse!M99</f>
        <v>29.034585714285718</v>
      </c>
      <c r="F15" s="325">
        <f>metaanalyse!K99</f>
        <v>0</v>
      </c>
      <c r="G15" s="211" t="str">
        <f>IF(Tabelle1[[#This Row],[Spalte4]]=0,I15,(Tabelle1[[#This Row],[Spalte3]]/I15)*100)</f>
        <v>kein empfohlener tagesmittelwert</v>
      </c>
      <c r="I15" t="str">
        <f>IF(Tabelle1[[#This Row],[Spalte4]]=0,"kein empfohlener tagesmittelwert",Tabelle1[[#This Row],[Spalte4]])</f>
        <v>kein empfohlener tagesmittelwert</v>
      </c>
    </row>
    <row r="16" spans="3:9" x14ac:dyDescent="0.2">
      <c r="C16" s="210" t="str">
        <f>metaanalyse!L100</f>
        <v>gesättige Fettsäuren</v>
      </c>
      <c r="D16" s="210" t="str">
        <f>metaanalyse!N100</f>
        <v>Gramm (g)</v>
      </c>
      <c r="E16" s="325">
        <f>metaanalyse!M100</f>
        <v>8.8085142857142866</v>
      </c>
      <c r="F16" s="325">
        <f>metaanalyse!K100</f>
        <v>27.8</v>
      </c>
      <c r="G16" s="211">
        <f>IF(Tabelle1[[#This Row],[Spalte4]]=0,I16,(Tabelle1[[#This Row],[Spalte3]]/I16)*100)</f>
        <v>31.685303186022612</v>
      </c>
      <c r="I16">
        <f>IF(Tabelle1[[#This Row],[Spalte4]]=0,"kein empfohlener tagesmittelwert",Tabelle1[[#This Row],[Spalte4]])</f>
        <v>27.8</v>
      </c>
    </row>
    <row r="17" spans="3:9" x14ac:dyDescent="0.2">
      <c r="C17" s="210" t="str">
        <f>metaanalyse!L101</f>
        <v>ungesättigte Fettsäuren</v>
      </c>
      <c r="D17" s="210" t="str">
        <f>metaanalyse!N101</f>
        <v>Gramm (g)</v>
      </c>
      <c r="E17" s="325">
        <f>metaanalyse!M101</f>
        <v>53.948514285714289</v>
      </c>
      <c r="F17" s="325">
        <f>metaanalyse!K101</f>
        <v>55.6</v>
      </c>
      <c r="G17" s="211">
        <f>IF(Tabelle1[[#This Row],[Spalte4]]=0,I17,(Tabelle1[[#This Row],[Spalte3]]/I17)*100)</f>
        <v>97.029701952723542</v>
      </c>
      <c r="I17">
        <f>IF(Tabelle1[[#This Row],[Spalte4]]=0,"kein empfohlener tagesmittelwert",Tabelle1[[#This Row],[Spalte4]])</f>
        <v>55.6</v>
      </c>
    </row>
    <row r="18" spans="3:9" x14ac:dyDescent="0.2">
      <c r="C18" s="210" t="str">
        <f>metaanalyse!L102</f>
        <v>Eisen</v>
      </c>
      <c r="D18" s="210" t="str">
        <f>metaanalyse!N102</f>
        <v>Milligramm (mg)</v>
      </c>
      <c r="E18" s="325">
        <f>metaanalyse!M102</f>
        <v>30.93151428571429</v>
      </c>
      <c r="F18" s="325">
        <f>metaanalyse!K102</f>
        <v>10</v>
      </c>
      <c r="G18" s="211">
        <f>IF(Tabelle1[[#This Row],[Spalte4]]=0,I18,(Tabelle1[[#This Row],[Spalte3]]/I18)*100)</f>
        <v>309.31514285714286</v>
      </c>
      <c r="I18">
        <f>IF(Tabelle1[[#This Row],[Spalte4]]=0,"kein empfohlener tagesmittelwert",Tabelle1[[#This Row],[Spalte4]])</f>
        <v>10</v>
      </c>
    </row>
    <row r="19" spans="3:9" x14ac:dyDescent="0.2">
      <c r="C19" s="210" t="str">
        <f>metaanalyse!L103</f>
        <v>Magnesium</v>
      </c>
      <c r="D19" s="210" t="str">
        <f>metaanalyse!N103</f>
        <v>Milligramm (mg)</v>
      </c>
      <c r="E19" s="325">
        <f>metaanalyse!M103</f>
        <v>868.18315714285711</v>
      </c>
      <c r="F19" s="325">
        <f>metaanalyse!K103</f>
        <v>350</v>
      </c>
      <c r="G19" s="211">
        <f>IF(Tabelle1[[#This Row],[Spalte4]]=0,I19,(Tabelle1[[#This Row],[Spalte3]]/I19)*100)</f>
        <v>248.0523306122449</v>
      </c>
      <c r="I19">
        <f>IF(Tabelle1[[#This Row],[Spalte4]]=0,"kein empfohlener tagesmittelwert",Tabelle1[[#This Row],[Spalte4]])</f>
        <v>350</v>
      </c>
    </row>
    <row r="20" spans="3:9" x14ac:dyDescent="0.2">
      <c r="C20" s="210" t="str">
        <f>metaanalyse!L104</f>
        <v>Calzium</v>
      </c>
      <c r="D20" s="210" t="str">
        <f>metaanalyse!N104</f>
        <v>Milligramm (mg)</v>
      </c>
      <c r="E20" s="325">
        <f>metaanalyse!M104</f>
        <v>521.55458571428574</v>
      </c>
      <c r="F20" s="325">
        <f>metaanalyse!K104</f>
        <v>1000</v>
      </c>
      <c r="G20" s="211">
        <f>IF(Tabelle1[[#This Row],[Spalte4]]=0,I20,(Tabelle1[[#This Row],[Spalte3]]/I20)*100)</f>
        <v>52.155458571428568</v>
      </c>
      <c r="I20">
        <f>IF(Tabelle1[[#This Row],[Spalte4]]=0,"kein empfohlener tagesmittelwert",Tabelle1[[#This Row],[Spalte4]])</f>
        <v>1000</v>
      </c>
    </row>
    <row r="21" spans="3:9" x14ac:dyDescent="0.2">
      <c r="C21" s="210" t="str">
        <f>metaanalyse!L105</f>
        <v>Zink</v>
      </c>
      <c r="D21" s="210" t="str">
        <f>metaanalyse!N105</f>
        <v>Milligramm (mg)</v>
      </c>
      <c r="E21" s="325">
        <f>metaanalyse!M105</f>
        <v>19.174585714285715</v>
      </c>
      <c r="F21" s="325">
        <f>metaanalyse!K105</f>
        <v>14</v>
      </c>
      <c r="G21" s="211">
        <f>IF(Tabelle1[[#This Row],[Spalte4]]=0,I21,(Tabelle1[[#This Row],[Spalte3]]/I21)*100)</f>
        <v>136.96132653061227</v>
      </c>
      <c r="I21">
        <f>IF(Tabelle1[[#This Row],[Spalte4]]=0,"kein empfohlener tagesmittelwert",Tabelle1[[#This Row],[Spalte4]])</f>
        <v>14</v>
      </c>
    </row>
    <row r="22" spans="3:9" x14ac:dyDescent="0.2">
      <c r="C22" s="210" t="str">
        <f>metaanalyse!L106</f>
        <v>Selen</v>
      </c>
      <c r="D22" s="210" t="str">
        <f>metaanalyse!N106</f>
        <v>Mikrogramm (µg)</v>
      </c>
      <c r="E22" s="325">
        <f>metaanalyse!M106</f>
        <v>41.388514285714287</v>
      </c>
      <c r="F22" s="325">
        <f>metaanalyse!K106</f>
        <v>70</v>
      </c>
      <c r="G22" s="211">
        <f>IF(Tabelle1[[#This Row],[Spalte4]]=0,I22,(Tabelle1[[#This Row],[Spalte3]]/I22)*100)</f>
        <v>59.126448979591842</v>
      </c>
      <c r="I22">
        <f>IF(Tabelle1[[#This Row],[Spalte4]]=0,"kein empfohlener tagesmittelwert",Tabelle1[[#This Row],[Spalte4]])</f>
        <v>70</v>
      </c>
    </row>
    <row r="23" spans="3:9" x14ac:dyDescent="0.2">
      <c r="C23" s="210" t="str">
        <f>metaanalyse!L107</f>
        <v>Vitamin K1</v>
      </c>
      <c r="D23" s="210" t="str">
        <f>metaanalyse!N107</f>
        <v>Mikrogramm (µg)</v>
      </c>
      <c r="E23" s="325">
        <f>metaanalyse!M107</f>
        <v>138.73851428571427</v>
      </c>
      <c r="F23" s="325">
        <f>metaanalyse!K107</f>
        <v>70</v>
      </c>
      <c r="G23" s="211">
        <f>IF(Tabelle1[[#This Row],[Spalte4]]=0,I23,(Tabelle1[[#This Row],[Spalte3]]/I23)*100)</f>
        <v>198.19787755102038</v>
      </c>
      <c r="I23">
        <f>IF(Tabelle1[[#This Row],[Spalte4]]=0,"kein empfohlener tagesmittelwert",Tabelle1[[#This Row],[Spalte4]])</f>
        <v>70</v>
      </c>
    </row>
    <row r="24" spans="3:9" x14ac:dyDescent="0.2">
      <c r="C24" s="210" t="str">
        <f>metaanalyse!L108</f>
        <v>Vitamin K2</v>
      </c>
      <c r="D24" s="210" t="str">
        <f>metaanalyse!N108</f>
        <v>Mikrogramm (µg)</v>
      </c>
      <c r="E24" s="325">
        <f>metaanalyse!M108</f>
        <v>6.3714285714285713E-3</v>
      </c>
      <c r="F24" s="325">
        <f>metaanalyse!K108</f>
        <v>0</v>
      </c>
      <c r="G24" s="211" t="str">
        <f>IF(Tabelle1[[#This Row],[Spalte4]]=0,I24,(Tabelle1[[#This Row],[Spalte3]]/I24)*100)</f>
        <v>kein empfohlener tagesmittelwert</v>
      </c>
      <c r="I24" t="str">
        <f>IF(Tabelle1[[#This Row],[Spalte4]]=0,"kein empfohlener tagesmittelwert",Tabelle1[[#This Row],[Spalte4]])</f>
        <v>kein empfohlener tagesmittelwert</v>
      </c>
    </row>
    <row r="25" spans="3:9" x14ac:dyDescent="0.2">
      <c r="C25" s="210" t="str">
        <f>metaanalyse!L109</f>
        <v>Jod</v>
      </c>
      <c r="D25" s="210" t="str">
        <f>metaanalyse!N109</f>
        <v>Mikrogramm (µg)</v>
      </c>
      <c r="E25" s="325">
        <f>metaanalyse!M109</f>
        <v>63.970657142857135</v>
      </c>
      <c r="F25" s="325">
        <f>metaanalyse!K109</f>
        <v>200</v>
      </c>
      <c r="G25" s="211">
        <f>IF(Tabelle1[[#This Row],[Spalte4]]=0,I25,(Tabelle1[[#This Row],[Spalte3]]/I25)*100)</f>
        <v>31.985328571428568</v>
      </c>
      <c r="I25">
        <f>IF(Tabelle1[[#This Row],[Spalte4]]=0,"kein empfohlener tagesmittelwert",Tabelle1[[#This Row],[Spalte4]])</f>
        <v>200</v>
      </c>
    </row>
    <row r="26" spans="3:9" x14ac:dyDescent="0.2">
      <c r="C26" s="210" t="str">
        <f>metaanalyse!L110</f>
        <v>Ballasstoffe</v>
      </c>
      <c r="D26" s="210" t="str">
        <f>metaanalyse!N110</f>
        <v>Gramm (g)</v>
      </c>
      <c r="E26" s="325">
        <f>metaanalyse!M110</f>
        <v>74.949942857142872</v>
      </c>
      <c r="F26" s="325">
        <f>metaanalyse!K110</f>
        <v>30</v>
      </c>
      <c r="G26" s="211">
        <f>IF(Tabelle1[[#This Row],[Spalte4]]=0,I26,(Tabelle1[[#This Row],[Spalte3]]/I26)*100)</f>
        <v>249.83314285714289</v>
      </c>
      <c r="I26">
        <f>IF(Tabelle1[[#This Row],[Spalte4]]=0,"kein empfohlener tagesmittelwert",Tabelle1[[#This Row],[Spalte4]])</f>
        <v>30</v>
      </c>
    </row>
    <row r="27" spans="3:9" x14ac:dyDescent="0.2">
      <c r="C27" s="210" t="str">
        <f>metaanalyse!L111</f>
        <v>Vitamin B12</v>
      </c>
      <c r="D27" s="210" t="str">
        <f>metaanalyse!N111</f>
        <v>Mikrogramm (µg)</v>
      </c>
      <c r="E27" s="325">
        <f>metaanalyse!M111</f>
        <v>6.3714285714285713E-3</v>
      </c>
      <c r="F27" s="325">
        <f>metaanalyse!K111</f>
        <v>4</v>
      </c>
      <c r="G27" s="211">
        <f>IF(Tabelle1[[#This Row],[Spalte4]]=0,I27,(Tabelle1[[#This Row],[Spalte3]]/I27)*100)</f>
        <v>0.15928571428571428</v>
      </c>
      <c r="I27">
        <f>IF(Tabelle1[[#This Row],[Spalte4]]=0,"kein empfohlener tagesmittelwert",Tabelle1[[#This Row],[Spalte4]])</f>
        <v>4</v>
      </c>
    </row>
    <row r="28" spans="3:9" x14ac:dyDescent="0.2">
      <c r="C28" s="210" t="str">
        <f>metaanalyse!L112</f>
        <v>Bitamin B1</v>
      </c>
      <c r="D28" s="210" t="str">
        <f>metaanalyse!N112</f>
        <v>Milligramm (mg)</v>
      </c>
      <c r="E28" s="325">
        <f>metaanalyse!M112</f>
        <v>2.8642285714285722</v>
      </c>
      <c r="F28" s="325">
        <f>metaanalyse!K112</f>
        <v>1.1000000000000001</v>
      </c>
      <c r="G28" s="211">
        <f>IF(Tabelle1[[#This Row],[Spalte4]]=0,I28,(Tabelle1[[#This Row],[Spalte3]]/I28)*100)</f>
        <v>260.38441558441565</v>
      </c>
      <c r="I28">
        <f>IF(Tabelle1[[#This Row],[Spalte4]]=0,"kein empfohlener tagesmittelwert",Tabelle1[[#This Row],[Spalte4]])</f>
        <v>1.1000000000000001</v>
      </c>
    </row>
    <row r="29" spans="3:9" x14ac:dyDescent="0.2">
      <c r="C29" s="210" t="str">
        <f>metaanalyse!L113</f>
        <v>Bitamin B2</v>
      </c>
      <c r="D29" s="210" t="str">
        <f>metaanalyse!N113</f>
        <v>Milligramm (mg)</v>
      </c>
      <c r="E29" s="325">
        <f>metaanalyse!M113</f>
        <v>1.231942857142857</v>
      </c>
      <c r="F29" s="325">
        <f>metaanalyse!K113</f>
        <v>1.4</v>
      </c>
      <c r="G29" s="211">
        <f>IF(Tabelle1[[#This Row],[Spalte4]]=0,I29,(Tabelle1[[#This Row],[Spalte3]]/I29)*100)</f>
        <v>87.995918367346931</v>
      </c>
      <c r="I29">
        <f>IF(Tabelle1[[#This Row],[Spalte4]]=0,"kein empfohlener tagesmittelwert",Tabelle1[[#This Row],[Spalte4]])</f>
        <v>1.4</v>
      </c>
    </row>
    <row r="30" spans="3:9" x14ac:dyDescent="0.2">
      <c r="C30" s="210" t="str">
        <f>metaanalyse!L114</f>
        <v>Vitamin B3</v>
      </c>
      <c r="D30" s="210" t="str">
        <f>metaanalyse!N114</f>
        <v>Milligramm (mg)</v>
      </c>
      <c r="E30" s="325">
        <f>metaanalyse!M114</f>
        <v>13.734942857142856</v>
      </c>
      <c r="F30" s="325">
        <f>metaanalyse!K114</f>
        <v>15</v>
      </c>
      <c r="G30" s="211">
        <f>IF(Tabelle1[[#This Row],[Spalte4]]=0,I30,(Tabelle1[[#This Row],[Spalte3]]/I30)*100)</f>
        <v>91.566285714285712</v>
      </c>
      <c r="I30">
        <f>IF(Tabelle1[[#This Row],[Spalte4]]=0,"kein empfohlener tagesmittelwert",Tabelle1[[#This Row],[Spalte4]])</f>
        <v>15</v>
      </c>
    </row>
    <row r="31" spans="3:9" x14ac:dyDescent="0.2">
      <c r="C31" s="210" t="str">
        <f>metaanalyse!L115</f>
        <v>Vitamin B6</v>
      </c>
      <c r="D31" s="210" t="str">
        <f>metaanalyse!N115</f>
        <v>Milligramm (mg)</v>
      </c>
      <c r="E31" s="325">
        <f>metaanalyse!M115</f>
        <v>2.4265857142857143</v>
      </c>
      <c r="F31" s="325">
        <f>metaanalyse!K115</f>
        <v>1.6</v>
      </c>
      <c r="G31" s="211">
        <f>IF(Tabelle1[[#This Row],[Spalte4]]=0,I31,(Tabelle1[[#This Row],[Spalte3]]/I31)*100)</f>
        <v>151.66160714285715</v>
      </c>
      <c r="I31">
        <f>IF(Tabelle1[[#This Row],[Spalte4]]=0,"kein empfohlener tagesmittelwert",Tabelle1[[#This Row],[Spalte4]])</f>
        <v>1.6</v>
      </c>
    </row>
    <row r="32" spans="3:9" x14ac:dyDescent="0.2">
      <c r="C32" s="210" t="str">
        <f>metaanalyse!L116</f>
        <v>Vitamin B7</v>
      </c>
      <c r="D32" s="210" t="str">
        <f>metaanalyse!N116</f>
        <v>Mikrogramm (µg)</v>
      </c>
      <c r="E32" s="325">
        <f>metaanalyse!M116</f>
        <v>101.92065714285714</v>
      </c>
      <c r="F32" s="325">
        <f>metaanalyse!K116</f>
        <v>40</v>
      </c>
      <c r="G32" s="211">
        <f>IF(Tabelle1[[#This Row],[Spalte4]]=0,I32,(Tabelle1[[#This Row],[Spalte3]]/I32)*100)</f>
        <v>254.80164285714287</v>
      </c>
      <c r="I32">
        <f>IF(Tabelle1[[#This Row],[Spalte4]]=0,"kein empfohlener tagesmittelwert",Tabelle1[[#This Row],[Spalte4]])</f>
        <v>40</v>
      </c>
    </row>
    <row r="33" spans="3:9" x14ac:dyDescent="0.2">
      <c r="C33" s="210" t="str">
        <f>metaanalyse!L117</f>
        <v>Vitamin B9</v>
      </c>
      <c r="D33" s="210" t="str">
        <f>metaanalyse!N117</f>
        <v>Mikrogramm (µg)</v>
      </c>
      <c r="E33" s="325">
        <f>metaanalyse!M117</f>
        <v>699.43494285714291</v>
      </c>
      <c r="F33" s="325">
        <f>metaanalyse!K117</f>
        <v>300</v>
      </c>
      <c r="G33" s="211">
        <f>IF(Tabelle1[[#This Row],[Spalte4]]=0,I33,(Tabelle1[[#This Row],[Spalte3]]/I33)*100)</f>
        <v>233.14498095238099</v>
      </c>
      <c r="I33">
        <f>IF(Tabelle1[[#This Row],[Spalte4]]=0,"kein empfohlener tagesmittelwert",Tabelle1[[#This Row],[Spalte4]])</f>
        <v>300</v>
      </c>
    </row>
    <row r="34" spans="3:9" x14ac:dyDescent="0.2">
      <c r="C34" s="210" t="str">
        <f>metaanalyse!L118</f>
        <v>Vitamin C</v>
      </c>
      <c r="D34" s="210" t="str">
        <f>metaanalyse!N118</f>
        <v>Milligramm (mg)</v>
      </c>
      <c r="E34" s="325">
        <f>metaanalyse!M118</f>
        <v>240.86351428571427</v>
      </c>
      <c r="F34" s="325">
        <f>metaanalyse!K118</f>
        <v>110</v>
      </c>
      <c r="G34" s="211">
        <f>IF(Tabelle1[[#This Row],[Spalte4]]=0,I34,(Tabelle1[[#This Row],[Spalte3]]/I34)*100)</f>
        <v>218.96683116883116</v>
      </c>
      <c r="I34">
        <f>IF(Tabelle1[[#This Row],[Spalte4]]=0,"kein empfohlener tagesmittelwert",Tabelle1[[#This Row],[Spalte4]])</f>
        <v>110</v>
      </c>
    </row>
    <row r="35" spans="3:9" x14ac:dyDescent="0.2">
      <c r="C35" s="210" t="str">
        <f>metaanalyse!L119</f>
        <v>Vitamin E</v>
      </c>
      <c r="D35" s="210" t="str">
        <f>metaanalyse!N119</f>
        <v>Milligramm (mg)</v>
      </c>
      <c r="E35" s="325">
        <f>metaanalyse!M119</f>
        <v>13.512228571428571</v>
      </c>
      <c r="F35" s="325">
        <f>metaanalyse!K119</f>
        <v>14</v>
      </c>
      <c r="G35" s="211">
        <f>IF(Tabelle1[[#This Row],[Spalte4]]=0,I35,(Tabelle1[[#This Row],[Spalte3]]/I35)*100)</f>
        <v>96.515918367346927</v>
      </c>
      <c r="I35">
        <f>IF(Tabelle1[[#This Row],[Spalte4]]=0,"kein empfohlener tagesmittelwert",Tabelle1[[#This Row],[Spalte4]])</f>
        <v>14</v>
      </c>
    </row>
    <row r="36" spans="3:9" x14ac:dyDescent="0.2">
      <c r="C36" s="210" t="str">
        <f>metaanalyse!L120</f>
        <v>Vitamin A</v>
      </c>
      <c r="D36" s="255" t="str">
        <f>metaanalyse!N120</f>
        <v>Mikrogramm Retinol-Äquivalent (µg RE)</v>
      </c>
      <c r="E36" s="325">
        <f>metaanalyse!M120</f>
        <v>1814.9349428571429</v>
      </c>
      <c r="F36" s="325">
        <f>metaanalyse!K120</f>
        <v>800</v>
      </c>
      <c r="G36" s="211">
        <f>IF(Tabelle1[[#This Row],[Spalte4]]=0,I36,(Tabelle1[[#This Row],[Spalte3]]/I36)*100)</f>
        <v>226.86686785714286</v>
      </c>
      <c r="I36">
        <f>IF(Tabelle1[[#This Row],[Spalte4]]=0,"kein empfohlener tagesmittelwert",Tabelle1[[#This Row],[Spalte4]])</f>
        <v>800</v>
      </c>
    </row>
    <row r="37" spans="3:9" x14ac:dyDescent="0.2">
      <c r="C37" s="210" t="str">
        <f>metaanalyse!L121</f>
        <v>Zucker</v>
      </c>
      <c r="D37" s="210" t="str">
        <f>metaanalyse!N121</f>
        <v>Gramm (g)</v>
      </c>
      <c r="E37" s="325">
        <f>metaanalyse!M121</f>
        <v>85.746371428571436</v>
      </c>
      <c r="F37" s="325">
        <f>metaanalyse!K121</f>
        <v>62.5</v>
      </c>
      <c r="G37" s="211">
        <f>IF(Tabelle1[[#This Row],[Spalte4]]=0,I37,(Tabelle1[[#This Row],[Spalte3]]/I37)*100)</f>
        <v>137.19419428571427</v>
      </c>
      <c r="I37">
        <f>IF(Tabelle1[[#This Row],[Spalte4]]=0,"kein empfohlener tagesmittelwert",Tabelle1[[#This Row],[Spalte4]])</f>
        <v>62.5</v>
      </c>
    </row>
    <row r="38" spans="3:9" x14ac:dyDescent="0.2">
      <c r="C38" s="210" t="str">
        <f>metaanalyse!L122</f>
        <v>Histidin</v>
      </c>
      <c r="D38" s="210" t="str">
        <f>metaanalyse!N122</f>
        <v>Milligramm (mg)</v>
      </c>
      <c r="E38" s="325">
        <f>metaanalyse!M122</f>
        <v>2110.5063714285711</v>
      </c>
      <c r="F38" s="325">
        <f>metaanalyse!K122</f>
        <v>1000</v>
      </c>
      <c r="G38" s="211">
        <f>IF(Tabelle1[[#This Row],[Spalte4]]=0,I38,(Tabelle1[[#This Row],[Spalte3]]/I38)*100)</f>
        <v>211.05063714285711</v>
      </c>
      <c r="I38">
        <f>IF(Tabelle1[[#This Row],[Spalte4]]=0,"kein empfohlener tagesmittelwert",Tabelle1[[#This Row],[Spalte4]])</f>
        <v>1000</v>
      </c>
    </row>
    <row r="39" spans="3:9" x14ac:dyDescent="0.2">
      <c r="C39" s="210" t="str">
        <f>metaanalyse!L123</f>
        <v>Isoleucin</v>
      </c>
      <c r="D39" s="210" t="str">
        <f>metaanalyse!N123</f>
        <v>Milligramm (mg)</v>
      </c>
      <c r="E39" s="325">
        <f>metaanalyse!M123</f>
        <v>4095.3635142857142</v>
      </c>
      <c r="F39" s="325">
        <f>metaanalyse!K123</f>
        <v>1400</v>
      </c>
      <c r="G39" s="211">
        <f>IF(Tabelle1[[#This Row],[Spalte4]]=0,I39,(Tabelle1[[#This Row],[Spalte3]]/I39)*100)</f>
        <v>292.52596530612243</v>
      </c>
      <c r="I39">
        <f>IF(Tabelle1[[#This Row],[Spalte4]]=0,"kein empfohlener tagesmittelwert",Tabelle1[[#This Row],[Spalte4]])</f>
        <v>1400</v>
      </c>
    </row>
    <row r="40" spans="3:9" x14ac:dyDescent="0.2">
      <c r="C40" s="210" t="str">
        <f>metaanalyse!L124</f>
        <v>Leucin</v>
      </c>
      <c r="D40" s="210" t="str">
        <f>metaanalyse!N124</f>
        <v>Milligramm (mg)</v>
      </c>
      <c r="E40" s="325">
        <f>metaanalyse!M124</f>
        <v>6725.8635142857138</v>
      </c>
      <c r="F40" s="325">
        <f>metaanalyse!K124</f>
        <v>2700</v>
      </c>
      <c r="G40" s="211">
        <f>IF(Tabelle1[[#This Row],[Spalte4]]=0,I40,(Tabelle1[[#This Row],[Spalte3]]/I40)*100)</f>
        <v>249.10605608465607</v>
      </c>
      <c r="I40">
        <f>IF(Tabelle1[[#This Row],[Spalte4]]=0,"kein empfohlener tagesmittelwert",Tabelle1[[#This Row],[Spalte4]])</f>
        <v>2700</v>
      </c>
    </row>
    <row r="41" spans="3:9" x14ac:dyDescent="0.2">
      <c r="C41" s="210" t="str">
        <f>metaanalyse!L125</f>
        <v>Lysin</v>
      </c>
      <c r="D41" s="210" t="str">
        <f>metaanalyse!N125</f>
        <v>Milligramm (mg)</v>
      </c>
      <c r="E41" s="325">
        <f>metaanalyse!M125</f>
        <v>4597.0063714285716</v>
      </c>
      <c r="F41" s="325">
        <f>metaanalyse!K125</f>
        <v>2300</v>
      </c>
      <c r="G41" s="211">
        <f>IF(Tabelle1[[#This Row],[Spalte4]]=0,I41,(Tabelle1[[#This Row],[Spalte3]]/I41)*100)</f>
        <v>199.86984223602485</v>
      </c>
      <c r="I41">
        <f>IF(Tabelle1[[#This Row],[Spalte4]]=0,"kein empfohlener tagesmittelwert",Tabelle1[[#This Row],[Spalte4]])</f>
        <v>2300</v>
      </c>
    </row>
    <row r="42" spans="3:9" x14ac:dyDescent="0.2">
      <c r="C42" s="210" t="str">
        <f>metaanalyse!L126</f>
        <v>Methionin</v>
      </c>
      <c r="D42" s="210" t="str">
        <f>metaanalyse!N126</f>
        <v>Milligramm (mg)</v>
      </c>
      <c r="E42" s="325">
        <f>metaanalyse!M126</f>
        <v>1441.2920857142858</v>
      </c>
      <c r="F42" s="325">
        <f>metaanalyse!K126</f>
        <v>1400</v>
      </c>
      <c r="G42" s="211">
        <f>IF(Tabelle1[[#This Row],[Spalte4]]=0,I42,(Tabelle1[[#This Row],[Spalte3]]/I42)*100)</f>
        <v>102.94943469387756</v>
      </c>
      <c r="I42">
        <f>IF(Tabelle1[[#This Row],[Spalte4]]=0,"kein empfohlener tagesmittelwert",Tabelle1[[#This Row],[Spalte4]])</f>
        <v>1400</v>
      </c>
    </row>
    <row r="43" spans="3:9" x14ac:dyDescent="0.2">
      <c r="C43" s="210" t="str">
        <f>metaanalyse!L127</f>
        <v>Phenylalanin</v>
      </c>
      <c r="D43" s="210" t="str">
        <f>metaanalyse!N127</f>
        <v>Milligramm (mg)</v>
      </c>
      <c r="E43" s="325">
        <f>metaanalyse!M127</f>
        <v>4726.8635142857147</v>
      </c>
      <c r="F43" s="325">
        <f>metaanalyse!K127</f>
        <v>2500</v>
      </c>
      <c r="G43" s="211">
        <f>IF(Tabelle1[[#This Row],[Spalte4]]=0,I43,(Tabelle1[[#This Row],[Spalte3]]/I43)*100)</f>
        <v>189.07454057142857</v>
      </c>
      <c r="I43">
        <f>IF(Tabelle1[[#This Row],[Spalte4]]=0,"kein empfohlener tagesmittelwert",Tabelle1[[#This Row],[Spalte4]])</f>
        <v>2500</v>
      </c>
    </row>
    <row r="44" spans="3:9" x14ac:dyDescent="0.2">
      <c r="C44" s="210" t="str">
        <f>metaanalyse!L128</f>
        <v>Threonin</v>
      </c>
      <c r="D44" s="210" t="str">
        <f>metaanalyse!N128</f>
        <v>Milligramm (mg)</v>
      </c>
      <c r="E44" s="325">
        <f>metaanalyse!M128</f>
        <v>3317.7206571428574</v>
      </c>
      <c r="F44" s="325">
        <f>metaanalyse!K128</f>
        <v>1000</v>
      </c>
      <c r="G44" s="211">
        <f>IF(Tabelle1[[#This Row],[Spalte4]]=0,I44,(Tabelle1[[#This Row],[Spalte3]]/I44)*100)</f>
        <v>331.77206571428576</v>
      </c>
      <c r="I44">
        <f>IF(Tabelle1[[#This Row],[Spalte4]]=0,"kein empfohlener tagesmittelwert",Tabelle1[[#This Row],[Spalte4]])</f>
        <v>1000</v>
      </c>
    </row>
    <row r="45" spans="3:9" x14ac:dyDescent="0.2">
      <c r="C45" s="210" t="str">
        <f>metaanalyse!L129</f>
        <v>Tryptophan</v>
      </c>
      <c r="D45" s="210" t="str">
        <f>metaanalyse!N129</f>
        <v>Milligramm (mg)</v>
      </c>
      <c r="E45" s="325">
        <f>metaanalyse!M129</f>
        <v>1044.5063714285714</v>
      </c>
      <c r="F45" s="325">
        <f>metaanalyse!K129</f>
        <v>300</v>
      </c>
      <c r="G45" s="211">
        <f>IF(Tabelle1[[#This Row],[Spalte4]]=0,I45,(Tabelle1[[#This Row],[Spalte3]]/I45)*100)</f>
        <v>348.16879047619045</v>
      </c>
      <c r="I45">
        <f>IF(Tabelle1[[#This Row],[Spalte4]]=0,"kein empfohlener tagesmittelwert",Tabelle1[[#This Row],[Spalte4]])</f>
        <v>300</v>
      </c>
    </row>
    <row r="46" spans="3:9" x14ac:dyDescent="0.2">
      <c r="C46" s="210" t="str">
        <f>metaanalyse!L130</f>
        <v>Valin</v>
      </c>
      <c r="D46" s="210" t="str">
        <f>metaanalyse!N130</f>
        <v>Milligramm (mg)</v>
      </c>
      <c r="E46" s="325">
        <f>metaanalyse!M130</f>
        <v>4734.9349428571431</v>
      </c>
      <c r="F46" s="325">
        <f>metaanalyse!K130</f>
        <v>1700</v>
      </c>
      <c r="G46" s="211">
        <f>IF(Tabelle1[[#This Row],[Spalte4]]=0,I46,(Tabelle1[[#This Row],[Spalte3]]/I46)*100)</f>
        <v>278.52558487394958</v>
      </c>
      <c r="I46">
        <f>IF(Tabelle1[[#This Row],[Spalte4]]=0,"kein empfohlener tagesmittelwert",Tabelle1[[#This Row],[Spalte4]])</f>
        <v>1700</v>
      </c>
    </row>
    <row r="47" spans="3:9" x14ac:dyDescent="0.2">
      <c r="C47" s="210" t="str">
        <f>metaanalyse!L131</f>
        <v>Kalium</v>
      </c>
      <c r="D47" s="210" t="str">
        <f>metaanalyse!N131</f>
        <v>Milligramm (mg)</v>
      </c>
      <c r="E47" s="325">
        <f>metaanalyse!M131</f>
        <v>4836.2670857142857</v>
      </c>
      <c r="F47" s="325">
        <f>metaanalyse!K131</f>
        <v>4000</v>
      </c>
      <c r="G47" s="211">
        <f>IF(Tabelle1[[#This Row],[Spalte4]]=0,I47,(Tabelle1[[#This Row],[Spalte3]]/I47)*100)</f>
        <v>120.90667714285715</v>
      </c>
      <c r="I47">
        <f>IF(Tabelle1[[#This Row],[Spalte4]]=0,"kein empfohlener tagesmittelwert",Tabelle1[[#This Row],[Spalte4]])</f>
        <v>4000</v>
      </c>
    </row>
    <row r="48" spans="3:9" x14ac:dyDescent="0.2">
      <c r="C48" s="210" t="str">
        <f>metaanalyse!L132</f>
        <v>Vitamin B5 (Pantothensäure)</v>
      </c>
      <c r="D48" s="210" t="str">
        <f>metaanalyse!N132</f>
        <v>Milligramm (mg)</v>
      </c>
      <c r="E48" s="325">
        <f>metaanalyse!M132</f>
        <v>7.6585142857142854</v>
      </c>
      <c r="F48" s="325">
        <f>metaanalyse!K132</f>
        <v>5</v>
      </c>
      <c r="G48" s="211">
        <f>IF(Tabelle1[[#This Row],[Spalte4]]=0,I48,(Tabelle1[[#This Row],[Spalte3]]/I48)*100)</f>
        <v>153.17028571428571</v>
      </c>
      <c r="I48">
        <f>IF(Tabelle1[[#This Row],[Spalte4]]=0,"kein empfohlener tagesmittelwert",Tabelle1[[#This Row],[Spalte4]])</f>
        <v>5</v>
      </c>
    </row>
    <row r="49" spans="3:9" x14ac:dyDescent="0.2">
      <c r="C49" s="210" t="str">
        <f>metaanalyse!L133</f>
        <v>Mangan (Spurenelement)</v>
      </c>
      <c r="D49" s="210" t="str">
        <f>metaanalyse!N133</f>
        <v>Milligramm (mg)</v>
      </c>
      <c r="E49" s="325">
        <f>metaanalyse!M133</f>
        <v>18.071371428571428</v>
      </c>
      <c r="F49" s="325">
        <f>metaanalyse!K133</f>
        <v>3</v>
      </c>
      <c r="G49" s="211">
        <f>IF(Tabelle1[[#This Row],[Spalte4]]=0,I49,(Tabelle1[[#This Row],[Spalte3]]/I49)*100)</f>
        <v>602.37904761904758</v>
      </c>
      <c r="I49">
        <f>IF(Tabelle1[[#This Row],[Spalte4]]=0,"kein empfohlener tagesmittelwert",Tabelle1[[#This Row],[Spalte4]])</f>
        <v>3</v>
      </c>
    </row>
    <row r="50" spans="3:9" x14ac:dyDescent="0.2">
      <c r="C50" s="210" t="str">
        <f>metaanalyse!L134</f>
        <v>Kupfer (Spurenelement)</v>
      </c>
      <c r="D50" s="210" t="str">
        <f>metaanalyse!N134</f>
        <v>Milligramm (mg)</v>
      </c>
      <c r="E50" s="325">
        <f>metaanalyse!M134</f>
        <v>3.8249428571428572</v>
      </c>
      <c r="F50" s="325">
        <f>metaanalyse!K134</f>
        <v>1</v>
      </c>
      <c r="G50" s="211">
        <f>IF(Tabelle1[[#This Row],[Spalte4]]=0,I50,(Tabelle1[[#This Row],[Spalte3]]/I50)*100)</f>
        <v>382.4942857142857</v>
      </c>
      <c r="I50">
        <f>IF(Tabelle1[[#This Row],[Spalte4]]=0,"kein empfohlener tagesmittelwert",Tabelle1[[#This Row],[Spalte4]])</f>
        <v>1</v>
      </c>
    </row>
    <row r="51" spans="3:9" x14ac:dyDescent="0.2">
      <c r="C51" s="210" t="str">
        <f>metaanalyse!L135</f>
        <v>Chrom (Spurenelement) (µg)</v>
      </c>
      <c r="D51" s="210" t="str">
        <f>metaanalyse!N135</f>
        <v>Mikrogramm (µg)</v>
      </c>
      <c r="E51" s="325">
        <f>metaanalyse!M135</f>
        <v>63.092085714285723</v>
      </c>
      <c r="F51" s="325">
        <f>metaanalyse!K135</f>
        <v>40</v>
      </c>
      <c r="G51" s="211">
        <f>IF(Tabelle1[[#This Row],[Spalte4]]=0,I51,(Tabelle1[[#This Row],[Spalte3]]/I51)*100)</f>
        <v>157.73021428571431</v>
      </c>
      <c r="I51">
        <f>IF(Tabelle1[[#This Row],[Spalte4]]=0,"kein empfohlener tagesmittelwert",Tabelle1[[#This Row],[Spalte4]])</f>
        <v>40</v>
      </c>
    </row>
    <row r="52" spans="3:9" x14ac:dyDescent="0.2">
      <c r="C52" s="210" t="str">
        <f>metaanalyse!L136</f>
        <v>Molybdän (Spurenelement) (µg)</v>
      </c>
      <c r="D52" s="210" t="str">
        <f>metaanalyse!N136</f>
        <v>Mikrogramm (µg)</v>
      </c>
      <c r="E52" s="325">
        <f>metaanalyse!M136</f>
        <v>214.10637142857144</v>
      </c>
      <c r="F52" s="325">
        <f>metaanalyse!K136</f>
        <v>50</v>
      </c>
      <c r="G52" s="211">
        <f>IF(Tabelle1[[#This Row],[Spalte4]]=0,I52,(Tabelle1[[#This Row],[Spalte3]]/I52)*100)</f>
        <v>428.21274285714293</v>
      </c>
      <c r="I52">
        <f>IF(Tabelle1[[#This Row],[Spalte4]]=0,"kein empfohlener tagesmittelwert",Tabelle1[[#This Row],[Spalte4]])</f>
        <v>50</v>
      </c>
    </row>
    <row r="53" spans="3:9" x14ac:dyDescent="0.2">
      <c r="C53" s="210" t="str">
        <f>metaanalyse!L137</f>
        <v>Fluorid (Spurenelement)</v>
      </c>
      <c r="D53" s="210" t="str">
        <f>metaanalyse!N137</f>
        <v>Milligramm (mg)</v>
      </c>
      <c r="E53" s="325">
        <f>metaanalyse!M137</f>
        <v>0.4613714285714286</v>
      </c>
      <c r="F53" s="325">
        <f>metaanalyse!K137</f>
        <v>3.5</v>
      </c>
      <c r="G53" s="211">
        <f>IF(Tabelle1[[#This Row],[Spalte4]]=0,I53,(Tabelle1[[#This Row],[Spalte3]]/I53)*100)</f>
        <v>13.182040816326532</v>
      </c>
      <c r="I53">
        <f>IF(Tabelle1[[#This Row],[Spalte4]]=0,"kein empfohlener tagesmittelwert",Tabelle1[[#This Row],[Spalte4]])</f>
        <v>3.5</v>
      </c>
    </row>
    <row r="54" spans="3:9" x14ac:dyDescent="0.2">
      <c r="C54" s="210" t="str">
        <f>metaanalyse!L138</f>
        <v>Chlorid (Mengenelement)</v>
      </c>
      <c r="D54" s="210" t="str">
        <f>metaanalyse!N138</f>
        <v>Milligramm (mg)</v>
      </c>
      <c r="E54" s="325">
        <f>metaanalyse!M138</f>
        <v>1808.2135142857139</v>
      </c>
      <c r="F54" s="325">
        <f>metaanalyse!K138</f>
        <v>2300</v>
      </c>
      <c r="G54" s="211">
        <f>IF(Tabelle1[[#This Row],[Spalte4]]=0,I54,(Tabelle1[[#This Row],[Spalte3]]/I54)*100)</f>
        <v>78.617978881987554</v>
      </c>
      <c r="I54">
        <f>IF(Tabelle1[[#This Row],[Spalte4]]=0,"kein empfohlener tagesmittelwert",Tabelle1[[#This Row],[Spalte4]])</f>
        <v>2300</v>
      </c>
    </row>
    <row r="55" spans="3:9" x14ac:dyDescent="0.2">
      <c r="C55" s="210" t="str">
        <f>metaanalyse!L139</f>
        <v>Natrium (Mengenelement)</v>
      </c>
      <c r="D55" s="210" t="str">
        <f>metaanalyse!N139</f>
        <v>Milligramm (mg)</v>
      </c>
      <c r="E55" s="325">
        <f>metaanalyse!M139</f>
        <v>1369.5063714285716</v>
      </c>
      <c r="F55" s="325">
        <f>metaanalyse!K139</f>
        <v>1500</v>
      </c>
      <c r="G55" s="211">
        <f>IF(Tabelle1[[#This Row],[Spalte4]]=0,I55,(Tabelle1[[#This Row],[Spalte3]]/I55)*100)</f>
        <v>91.300424761904779</v>
      </c>
      <c r="I55">
        <f>IF(Tabelle1[[#This Row],[Spalte4]]=0,"kein empfohlener tagesmittelwert",Tabelle1[[#This Row],[Spalte4]])</f>
        <v>1500</v>
      </c>
    </row>
    <row r="56" spans="3:9" x14ac:dyDescent="0.2">
      <c r="C56" s="210" t="str">
        <f>metaanalyse!L140</f>
        <v>Phosphor (Mengenelement)</v>
      </c>
      <c r="D56" s="210" t="str">
        <f>metaanalyse!N140</f>
        <v>Milligramm (mg)</v>
      </c>
      <c r="E56" s="325">
        <f>metaanalyse!M140</f>
        <v>2465.9706571428569</v>
      </c>
      <c r="F56" s="325">
        <f>metaanalyse!K140</f>
        <v>700</v>
      </c>
      <c r="G56" s="211">
        <f>IF(Tabelle1[[#This Row],[Spalte4]]=0,I56,(Tabelle1[[#This Row],[Spalte3]]/I56)*100)</f>
        <v>352.28152244897956</v>
      </c>
      <c r="I56">
        <f>IF(Tabelle1[[#This Row],[Spalte4]]=0,"kein empfohlener tagesmittelwert",Tabelle1[[#This Row],[Spalte4]])</f>
        <v>700</v>
      </c>
    </row>
    <row r="57" spans="3:9" x14ac:dyDescent="0.2">
      <c r="C57" s="210" t="str">
        <f>metaanalyse!L141</f>
        <v>Schwefel (Bestandteil von Proteinen)</v>
      </c>
      <c r="D57" s="210" t="str">
        <f>metaanalyse!N141</f>
        <v>Milligramm (mg)</v>
      </c>
      <c r="E57" s="325">
        <f>metaanalyse!M141</f>
        <v>1378.2920857142858</v>
      </c>
      <c r="F57" s="325">
        <f>metaanalyse!K141</f>
        <v>0</v>
      </c>
      <c r="G57" s="211" t="str">
        <f>IF(Tabelle1[[#This Row],[Spalte4]]=0,I57,(Tabelle1[[#This Row],[Spalte3]]/I57)*100)</f>
        <v>kein empfohlener tagesmittelwert</v>
      </c>
      <c r="I57" t="str">
        <f>IF(Tabelle1[[#This Row],[Spalte4]]=0,"kein empfohlener tagesmittelwert",Tabelle1[[#This Row],[Spalte4]])</f>
        <v>kein empfohlener tagesmittelwert</v>
      </c>
    </row>
    <row r="58" spans="3:9" x14ac:dyDescent="0.2">
      <c r="C58" s="210" t="str">
        <f>metaanalyse!L142</f>
        <v>Salz</v>
      </c>
      <c r="D58" s="210" t="str">
        <f>metaanalyse!N142</f>
        <v>Gramm (g)</v>
      </c>
      <c r="E58" s="325">
        <f>metaanalyse!M142</f>
        <v>3.5442999999999998</v>
      </c>
      <c r="F58" s="325">
        <f>metaanalyse!K142</f>
        <v>3.75</v>
      </c>
      <c r="G58" s="211">
        <f>IF(Tabelle1[[#This Row],[Spalte4]]=0,I58,(Tabelle1[[#This Row],[Spalte3]]/I58)*100)</f>
        <v>94.514666666666656</v>
      </c>
      <c r="I58">
        <f>IF(Tabelle1[[#This Row],[Spalte4]]=0,"kein empfohlener tagesmittelwert",Tabelle1[[#This Row],[Spalte4]])</f>
        <v>3.75</v>
      </c>
    </row>
    <row r="59" spans="3:9" x14ac:dyDescent="0.2">
      <c r="C59" s="210" t="str">
        <f>metaanalyse!L143</f>
        <v>Kohlenhydrate</v>
      </c>
      <c r="D59" s="210" t="str">
        <f>metaanalyse!N143</f>
        <v>Gramm (g)</v>
      </c>
      <c r="E59" s="325">
        <f>metaanalyse!M143</f>
        <v>0</v>
      </c>
      <c r="F59" s="325">
        <f>metaanalyse!K143</f>
        <v>337.5</v>
      </c>
      <c r="G59" s="211" t="e">
        <f>IF(Tabelle1[[#This Row],[Spalte4]]=0,I59,(Tabelle1[[#This Row],[Spalte3]]/I59)*100)</f>
        <v>#DIV/0!</v>
      </c>
    </row>
    <row r="60" spans="3:9" x14ac:dyDescent="0.2">
      <c r="C60" s="210" t="str">
        <f>metaanalyse!L144</f>
        <v>new</v>
      </c>
      <c r="D60" s="210" t="str">
        <f>metaanalyse!N144</f>
        <v>none</v>
      </c>
      <c r="E60" s="325">
        <f>metaanalyse!M144</f>
        <v>0</v>
      </c>
      <c r="F60" s="325">
        <f>metaanalyse!K144</f>
        <v>0</v>
      </c>
      <c r="G60" s="211">
        <f>IF(Tabelle1[[#This Row],[Spalte4]]=0,I60,(Tabelle1[[#This Row],[Spalte3]]/I60)*100)</f>
        <v>0</v>
      </c>
    </row>
    <row r="61" spans="3:9" x14ac:dyDescent="0.2">
      <c r="C61" s="210" t="str">
        <f>metaanalyse!L145</f>
        <v>new</v>
      </c>
      <c r="D61" s="210" t="str">
        <f>metaanalyse!N145</f>
        <v>none</v>
      </c>
      <c r="E61" s="325">
        <f>metaanalyse!M145</f>
        <v>0</v>
      </c>
      <c r="F61" s="325">
        <f>metaanalyse!K145</f>
        <v>0</v>
      </c>
      <c r="G61" s="211">
        <f>IF(Tabelle1[[#This Row],[Spalte4]]=0,I61,(Tabelle1[[#This Row],[Spalte3]]/I61)*100)</f>
        <v>0</v>
      </c>
    </row>
    <row r="62" spans="3:9" x14ac:dyDescent="0.2">
      <c r="C62" s="210" t="str">
        <f>metaanalyse!L146</f>
        <v>new</v>
      </c>
      <c r="D62" s="210" t="str">
        <f>metaanalyse!N146</f>
        <v>none</v>
      </c>
      <c r="E62" s="325">
        <f>metaanalyse!M146</f>
        <v>0</v>
      </c>
      <c r="F62" s="325">
        <f>metaanalyse!K146</f>
        <v>0</v>
      </c>
      <c r="G62" s="211">
        <f>IF(Tabelle1[[#This Row],[Spalte4]]=0,I62,(Tabelle1[[#This Row],[Spalte3]]/I62)*100)</f>
        <v>0</v>
      </c>
    </row>
    <row r="63" spans="3:9" x14ac:dyDescent="0.2">
      <c r="C63" s="210" t="str">
        <f>metaanalyse!L147</f>
        <v>new</v>
      </c>
      <c r="D63" s="210" t="str">
        <f>metaanalyse!N147</f>
        <v>none</v>
      </c>
      <c r="E63" s="325">
        <f>metaanalyse!M147</f>
        <v>0</v>
      </c>
      <c r="F63" s="325">
        <f>metaanalyse!K147</f>
        <v>0</v>
      </c>
      <c r="G63" s="211">
        <f>IF(Tabelle1[[#This Row],[Spalte4]]=0,I63,(Tabelle1[[#This Row],[Spalte3]]/I63)*100)</f>
        <v>0</v>
      </c>
    </row>
    <row r="64" spans="3:9" x14ac:dyDescent="0.2">
      <c r="C64" s="210" t="str">
        <f>metaanalyse!L148</f>
        <v>new</v>
      </c>
      <c r="D64" s="210" t="str">
        <f>metaanalyse!N148</f>
        <v>none</v>
      </c>
      <c r="E64" s="325">
        <f>metaanalyse!M148</f>
        <v>0</v>
      </c>
      <c r="F64" s="325">
        <f>metaanalyse!K148</f>
        <v>0</v>
      </c>
      <c r="G64" s="211">
        <f>IF(Tabelle1[[#This Row],[Spalte4]]=0,I64,(Tabelle1[[#This Row],[Spalte3]]/I64)*100)</f>
        <v>0</v>
      </c>
    </row>
    <row r="65" spans="3:9" x14ac:dyDescent="0.2">
      <c r="C65" s="210" t="str">
        <f>metaanalyse!L149</f>
        <v>new</v>
      </c>
      <c r="D65" s="210" t="str">
        <f>metaanalyse!N149</f>
        <v>none</v>
      </c>
      <c r="E65" s="325">
        <f>metaanalyse!M149</f>
        <v>0</v>
      </c>
      <c r="F65" s="325">
        <f>metaanalyse!K149</f>
        <v>0</v>
      </c>
      <c r="G65" s="211">
        <f>IF(Tabelle1[[#This Row],[Spalte4]]=0,I65,(Tabelle1[[#This Row],[Spalte3]]/I65)*100)</f>
        <v>0</v>
      </c>
    </row>
    <row r="66" spans="3:9" x14ac:dyDescent="0.2">
      <c r="C66" s="210" t="str">
        <f>metaanalyse!L150</f>
        <v>new</v>
      </c>
      <c r="D66" s="210" t="str">
        <f>metaanalyse!N150</f>
        <v>none</v>
      </c>
      <c r="E66" s="325">
        <f>metaanalyse!M150</f>
        <v>0</v>
      </c>
      <c r="F66" s="325">
        <f>metaanalyse!K150</f>
        <v>0</v>
      </c>
      <c r="G66" s="211">
        <f>IF(Tabelle1[[#This Row],[Spalte4]]=0,I66,(Tabelle1[[#This Row],[Spalte3]]/I66)*100)</f>
        <v>0</v>
      </c>
    </row>
    <row r="67" spans="3:9" x14ac:dyDescent="0.2">
      <c r="C67" s="210" t="str">
        <f>metaanalyse!L151</f>
        <v>new</v>
      </c>
      <c r="D67" s="210" t="str">
        <f>metaanalyse!N151</f>
        <v>none</v>
      </c>
      <c r="E67" s="325">
        <f>metaanalyse!M151</f>
        <v>0</v>
      </c>
      <c r="F67" s="325">
        <f>metaanalyse!K151</f>
        <v>0</v>
      </c>
      <c r="G67" s="211">
        <f>IF(Tabelle1[[#This Row],[Spalte4]]=0,I67,(Tabelle1[[#This Row],[Spalte3]]/I67)*100)</f>
        <v>0</v>
      </c>
    </row>
    <row r="68" spans="3:9" x14ac:dyDescent="0.2">
      <c r="C68" s="210" t="str">
        <f>metaanalyse!L152</f>
        <v>new</v>
      </c>
      <c r="D68" s="210" t="str">
        <f>metaanalyse!N152</f>
        <v>none</v>
      </c>
      <c r="E68" s="325">
        <f>metaanalyse!M152</f>
        <v>0</v>
      </c>
      <c r="F68" s="325">
        <f>metaanalyse!K152</f>
        <v>0</v>
      </c>
      <c r="G68" s="211">
        <f>IF(Tabelle1[[#This Row],[Spalte4]]=0,I68,(Tabelle1[[#This Row],[Spalte3]]/I68)*100)</f>
        <v>0</v>
      </c>
    </row>
    <row r="69" spans="3:9" x14ac:dyDescent="0.2">
      <c r="C69" s="210" t="str">
        <f>metaanalyse!L153</f>
        <v>new</v>
      </c>
      <c r="D69" s="210" t="str">
        <f>metaanalyse!N153</f>
        <v>none</v>
      </c>
      <c r="E69" s="325">
        <f>metaanalyse!M153</f>
        <v>0</v>
      </c>
      <c r="F69" s="325">
        <f>metaanalyse!K153</f>
        <v>0</v>
      </c>
      <c r="G69" s="211">
        <f>IF(Tabelle1[[#This Row],[Spalte4]]=0,I69,(Tabelle1[[#This Row],[Spalte3]]/I69)*100)</f>
        <v>0</v>
      </c>
    </row>
    <row r="70" spans="3:9" x14ac:dyDescent="0.2">
      <c r="C70" s="210" t="str">
        <f>metaanalyse!L154</f>
        <v>new</v>
      </c>
      <c r="D70" s="210" t="str">
        <f>metaanalyse!N154</f>
        <v>none</v>
      </c>
      <c r="E70" s="325">
        <f>metaanalyse!M154</f>
        <v>0</v>
      </c>
      <c r="F70" s="325">
        <f>metaanalyse!K154</f>
        <v>0</v>
      </c>
      <c r="G70" s="211">
        <f>IF(Tabelle1[[#This Row],[Spalte4]]=0,I70,(Tabelle1[[#This Row],[Spalte3]]/I70)*100)</f>
        <v>0</v>
      </c>
    </row>
    <row r="71" spans="3:9" x14ac:dyDescent="0.2">
      <c r="C71" s="210" t="str">
        <f>metaanalyse!L155</f>
        <v>new</v>
      </c>
      <c r="D71" s="210" t="str">
        <f>metaanalyse!N155</f>
        <v>none</v>
      </c>
      <c r="E71" s="325">
        <f>metaanalyse!M155</f>
        <v>0</v>
      </c>
      <c r="F71" s="325">
        <f>metaanalyse!K155</f>
        <v>0</v>
      </c>
      <c r="G71" s="211">
        <f>IF(Tabelle1[[#This Row],[Spalte4]]=0,I71,(Tabelle1[[#This Row],[Spalte3]]/I71)*100)</f>
        <v>0</v>
      </c>
    </row>
    <row r="72" spans="3:9" x14ac:dyDescent="0.2">
      <c r="C72" s="210" t="str">
        <f>metaanalyse!L156</f>
        <v>new</v>
      </c>
      <c r="D72" s="210" t="str">
        <f>metaanalyse!N156</f>
        <v>none</v>
      </c>
      <c r="E72" s="325">
        <f>metaanalyse!M156</f>
        <v>0</v>
      </c>
      <c r="F72" s="325">
        <f>metaanalyse!K156</f>
        <v>0</v>
      </c>
      <c r="G72" s="211">
        <f>IF(Tabelle1[[#This Row],[Spalte4]]=0,I72,(Tabelle1[[#This Row],[Spalte3]]/I72)*100)</f>
        <v>0</v>
      </c>
    </row>
    <row r="73" spans="3:9" x14ac:dyDescent="0.2">
      <c r="C73" s="210" t="str">
        <f>metaanalyse!L157</f>
        <v>new</v>
      </c>
      <c r="D73" s="210" t="str">
        <f>metaanalyse!N157</f>
        <v>none</v>
      </c>
      <c r="E73" s="325">
        <f>metaanalyse!M157</f>
        <v>0</v>
      </c>
      <c r="F73" s="325">
        <f>metaanalyse!K157</f>
        <v>0</v>
      </c>
      <c r="G73" s="211">
        <f>IF(Tabelle1[[#This Row],[Spalte4]]=0,I73,(Tabelle1[[#This Row],[Spalte3]]/I73)*100)</f>
        <v>0</v>
      </c>
    </row>
    <row r="74" spans="3:9" hidden="1" x14ac:dyDescent="0.2">
      <c r="C74" s="210">
        <f>metaanalyse!L158</f>
        <v>0</v>
      </c>
      <c r="D74" s="210" t="str">
        <f>metaanalyse!N143</f>
        <v>Gramm (g)</v>
      </c>
      <c r="E74" s="257">
        <f>metaanalyse!M143</f>
        <v>0</v>
      </c>
      <c r="F74" s="258">
        <f>metaanalyse!K143</f>
        <v>337.5</v>
      </c>
      <c r="G74" s="211" t="e">
        <f>IF(Tabelle1[[#This Row],[Spalte4]]=0,I74,(Tabelle1[[#This Row],[Spalte3]]/I74)*100)</f>
        <v>#DIV/0!</v>
      </c>
    </row>
    <row r="75" spans="3:9" hidden="1" x14ac:dyDescent="0.2">
      <c r="C75" s="210">
        <f>metaanalyse!L159</f>
        <v>0</v>
      </c>
      <c r="D75" s="210" t="str">
        <f>metaanalyse!N143</f>
        <v>Gramm (g)</v>
      </c>
      <c r="E75" s="257">
        <f>metaanalyse!M143</f>
        <v>0</v>
      </c>
      <c r="F75" s="258">
        <f>metaanalyse!K143</f>
        <v>337.5</v>
      </c>
      <c r="G75" s="211">
        <f>IF(Tabelle1[[#This Row],[Spalte4]]=0,I75,(Tabelle1[[#This Row],[Spalte3]]/I75)*100)</f>
        <v>0</v>
      </c>
      <c r="I75">
        <f>IF(Tabelle1[[#This Row],[Spalte4]]=0,"kein empfohlener tagesmittelwert",Tabelle1[[#This Row],[Spalte4]])</f>
        <v>337.5</v>
      </c>
    </row>
  </sheetData>
  <conditionalFormatting sqref="G11:G75">
    <cfRule type="cellIs" dxfId="29" priority="1" operator="lessThan">
      <formula>100</formula>
    </cfRule>
  </conditionalFormatting>
  <pageMargins left="0.7" right="0.7" top="0.78740157499999996" bottom="0.78740157499999996" header="0.3" footer="0.3"/>
  <pageSetup paperSize="9" scale="50" orientation="landscape" cellComments="atEnd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A324B-3C60-4457-80FC-07D87E4AF08A}">
  <sheetPr codeName="Tabelle13">
    <pageSetUpPr fitToPage="1"/>
  </sheetPr>
  <dimension ref="A2:V72"/>
  <sheetViews>
    <sheetView zoomScale="115" zoomScaleNormal="115" workbookViewId="0"/>
  </sheetViews>
  <sheetFormatPr baseColWidth="10" defaultRowHeight="12.75" x14ac:dyDescent="0.2"/>
  <cols>
    <col min="3" max="3" width="7.42578125" style="14" customWidth="1"/>
    <col min="4" max="4" width="29.85546875" customWidth="1"/>
    <col min="5" max="5" width="10" hidden="1" customWidth="1"/>
    <col min="6" max="6" width="21.28515625" hidden="1" customWidth="1"/>
    <col min="7" max="7" width="2.28515625" hidden="1" customWidth="1"/>
    <col min="8" max="8" width="20.85546875" hidden="1" customWidth="1"/>
    <col min="9" max="9" width="2.7109375" hidden="1" customWidth="1"/>
    <col min="10" max="10" width="19.5703125" customWidth="1"/>
    <col min="11" max="12" width="10" hidden="1" customWidth="1"/>
    <col min="13" max="13" width="20.28515625" customWidth="1"/>
    <col min="14" max="14" width="1.85546875" hidden="1" customWidth="1"/>
    <col min="15" max="15" width="17.28515625" customWidth="1"/>
    <col min="16" max="16" width="11" hidden="1" customWidth="1"/>
    <col min="17" max="17" width="25.7109375" hidden="1" customWidth="1"/>
    <col min="19" max="19" width="0" hidden="1" customWidth="1"/>
    <col min="20" max="20" width="29" customWidth="1"/>
  </cols>
  <sheetData>
    <row r="2" spans="1:22" ht="13.5" thickBot="1" x14ac:dyDescent="0.25"/>
    <row r="3" spans="1:22" ht="21.75" x14ac:dyDescent="0.3">
      <c r="C3" s="226"/>
      <c r="D3" s="226"/>
      <c r="E3" s="225"/>
      <c r="F3" s="251" t="s">
        <v>266</v>
      </c>
      <c r="G3" s="252"/>
      <c r="H3" s="251" t="s">
        <v>257</v>
      </c>
      <c r="I3" s="252"/>
      <c r="J3" s="251" t="s">
        <v>270</v>
      </c>
      <c r="K3" s="252"/>
      <c r="L3" s="252"/>
      <c r="M3" s="251"/>
      <c r="N3" s="252"/>
      <c r="O3" s="251"/>
      <c r="P3" s="225"/>
      <c r="Q3" s="223"/>
      <c r="T3" s="233"/>
    </row>
    <row r="4" spans="1:22" ht="21.75" x14ac:dyDescent="0.3">
      <c r="A4" s="212"/>
      <c r="C4" s="227" t="s">
        <v>267</v>
      </c>
      <c r="D4" s="227" t="s">
        <v>273</v>
      </c>
      <c r="E4" s="225"/>
      <c r="F4" s="253" t="s">
        <v>269</v>
      </c>
      <c r="G4" s="252"/>
      <c r="H4" s="253" t="s">
        <v>256</v>
      </c>
      <c r="I4" s="252"/>
      <c r="J4" s="253" t="s">
        <v>259</v>
      </c>
      <c r="K4" s="252"/>
      <c r="L4" s="252"/>
      <c r="M4" s="253" t="s">
        <v>260</v>
      </c>
      <c r="N4" s="252"/>
      <c r="O4" s="253" t="s">
        <v>262</v>
      </c>
      <c r="P4" s="225"/>
      <c r="Q4" s="229" t="s">
        <v>265</v>
      </c>
      <c r="T4" s="234" t="s">
        <v>265</v>
      </c>
    </row>
    <row r="5" spans="1:22" ht="21.75" x14ac:dyDescent="0.3">
      <c r="C5" s="227"/>
      <c r="D5" s="227" t="s">
        <v>274</v>
      </c>
      <c r="E5" s="225"/>
      <c r="F5" s="253" t="s">
        <v>272</v>
      </c>
      <c r="G5" s="252"/>
      <c r="H5" s="253" t="s">
        <v>271</v>
      </c>
      <c r="I5" s="252"/>
      <c r="J5" s="253" t="s">
        <v>258</v>
      </c>
      <c r="K5" s="252"/>
      <c r="L5" s="252"/>
      <c r="M5" s="253" t="s">
        <v>261</v>
      </c>
      <c r="N5" s="252"/>
      <c r="O5" s="253" t="s">
        <v>263</v>
      </c>
      <c r="P5" s="225"/>
      <c r="Q5" s="229" t="s">
        <v>262</v>
      </c>
      <c r="T5" s="234" t="s">
        <v>268</v>
      </c>
    </row>
    <row r="6" spans="1:22" ht="22.5" thickBot="1" x14ac:dyDescent="0.35">
      <c r="C6" s="228"/>
      <c r="D6" s="228" t="s">
        <v>258</v>
      </c>
      <c r="E6" s="225"/>
      <c r="F6" s="254" t="s">
        <v>258</v>
      </c>
      <c r="G6" s="252"/>
      <c r="H6" s="254" t="s">
        <v>258</v>
      </c>
      <c r="I6" s="252"/>
      <c r="J6" s="254" t="s">
        <v>164</v>
      </c>
      <c r="K6" s="252"/>
      <c r="L6" s="252"/>
      <c r="M6" s="254" t="s">
        <v>164</v>
      </c>
      <c r="N6" s="252"/>
      <c r="O6" s="254" t="s">
        <v>264</v>
      </c>
      <c r="P6" s="225"/>
      <c r="Q6" s="224"/>
      <c r="T6" s="235" t="s">
        <v>164</v>
      </c>
    </row>
    <row r="7" spans="1:22" hidden="1" x14ac:dyDescent="0.2">
      <c r="C7" s="214" t="s">
        <v>239</v>
      </c>
      <c r="D7" s="213" t="s">
        <v>240</v>
      </c>
      <c r="E7" t="s">
        <v>241</v>
      </c>
      <c r="F7" s="213" t="s">
        <v>242</v>
      </c>
      <c r="G7" t="s">
        <v>243</v>
      </c>
      <c r="H7" s="213" t="s">
        <v>244</v>
      </c>
      <c r="I7" t="s">
        <v>245</v>
      </c>
      <c r="J7" s="213" t="s">
        <v>246</v>
      </c>
      <c r="K7" t="s">
        <v>247</v>
      </c>
      <c r="L7" t="s">
        <v>248</v>
      </c>
      <c r="M7" s="213" t="s">
        <v>249</v>
      </c>
      <c r="N7" t="s">
        <v>250</v>
      </c>
      <c r="O7" s="213" t="s">
        <v>251</v>
      </c>
      <c r="P7" t="s">
        <v>252</v>
      </c>
      <c r="Q7" s="213" t="s">
        <v>253</v>
      </c>
    </row>
    <row r="8" spans="1:22" ht="24" thickBot="1" x14ac:dyDescent="0.4">
      <c r="C8" s="214">
        <v>1</v>
      </c>
      <c r="D8" s="216" t="str">
        <f>Lebensmittel!D4</f>
        <v>Karottensaft</v>
      </c>
      <c r="F8" s="217">
        <f>Lebensmittel!L4</f>
        <v>1000</v>
      </c>
      <c r="G8" s="14"/>
      <c r="H8" s="218">
        <f>Lebensmittel!N4</f>
        <v>2</v>
      </c>
      <c r="I8" s="14"/>
      <c r="J8" s="217">
        <f>metaanalyse!K272</f>
        <v>1700</v>
      </c>
      <c r="K8" s="14"/>
      <c r="L8" s="14"/>
      <c r="M8" s="220">
        <f>Tabelle2[[#This Row],[Spalte8]]/S8</f>
        <v>1.7</v>
      </c>
      <c r="N8" s="14"/>
      <c r="O8" s="221">
        <f>M8*H8</f>
        <v>3.4</v>
      </c>
      <c r="P8" s="14"/>
      <c r="Q8" s="231">
        <f t="shared" ref="Q8:Q39" si="0">SUM(O8:O72)</f>
        <v>44.612857142857145</v>
      </c>
      <c r="S8" s="230">
        <f>IF(Tabelle2[[#This Row],[Spalte4]]=0,1000000000,Tabelle2[[#This Row],[Spalte4]])</f>
        <v>1000</v>
      </c>
      <c r="T8" s="236">
        <f>SUM(O8:O72)</f>
        <v>44.612857142857145</v>
      </c>
      <c r="U8" s="230"/>
      <c r="V8" s="230"/>
    </row>
    <row r="9" spans="1:22" x14ac:dyDescent="0.2">
      <c r="C9" s="215">
        <v>2</v>
      </c>
      <c r="D9" s="216" t="str">
        <f>Lebensmittel!D5</f>
        <v>Tomatensaft</v>
      </c>
      <c r="F9" s="217">
        <f>Lebensmittel!L5</f>
        <v>1000</v>
      </c>
      <c r="G9" s="14"/>
      <c r="H9" s="218">
        <f>Lebensmittel!N5</f>
        <v>1</v>
      </c>
      <c r="I9" s="14"/>
      <c r="J9" s="217">
        <f>metaanalyse!K273</f>
        <v>700</v>
      </c>
      <c r="K9" s="14"/>
      <c r="L9" s="14"/>
      <c r="M9" s="220">
        <f>Tabelle2[[#This Row],[Spalte8]]/S9</f>
        <v>0.7</v>
      </c>
      <c r="N9" s="14"/>
      <c r="O9" s="221">
        <f t="shared" ref="O9:O72" si="1">M9*H9</f>
        <v>0.7</v>
      </c>
      <c r="P9" s="14"/>
      <c r="Q9" s="232">
        <f t="shared" si="0"/>
        <v>41.212857142857146</v>
      </c>
      <c r="S9" s="230">
        <f>IF(Tabelle2[[#This Row],[Spalte4]]=0,1000000000,Tabelle2[[#This Row],[Spalte4]])</f>
        <v>1000</v>
      </c>
      <c r="T9" s="230"/>
      <c r="U9" s="230"/>
      <c r="V9" s="230"/>
    </row>
    <row r="10" spans="1:22" x14ac:dyDescent="0.2">
      <c r="C10" s="215">
        <v>3</v>
      </c>
      <c r="D10" s="216" t="str">
        <f>Lebensmittel!D6</f>
        <v>Haferflocken</v>
      </c>
      <c r="F10" s="217">
        <f>Lebensmittel!L6</f>
        <v>500</v>
      </c>
      <c r="G10" s="14"/>
      <c r="H10" s="218">
        <f>Lebensmittel!N6</f>
        <v>1</v>
      </c>
      <c r="I10" s="14"/>
      <c r="J10" s="217">
        <f>metaanalyse!K274</f>
        <v>1495</v>
      </c>
      <c r="K10" s="14"/>
      <c r="L10" s="14"/>
      <c r="M10" s="220">
        <f>Tabelle2[[#This Row],[Spalte8]]/S10</f>
        <v>2.99</v>
      </c>
      <c r="N10" s="14"/>
      <c r="O10" s="221">
        <f t="shared" si="1"/>
        <v>2.99</v>
      </c>
      <c r="P10" s="14"/>
      <c r="Q10" s="232">
        <f t="shared" si="0"/>
        <v>40.512857142857143</v>
      </c>
      <c r="S10" s="230">
        <f>IF(Tabelle2[[#This Row],[Spalte4]]=0,1000000000,Tabelle2[[#This Row],[Spalte4]])</f>
        <v>500</v>
      </c>
      <c r="T10" s="230"/>
      <c r="U10" s="230"/>
      <c r="V10" s="230"/>
    </row>
    <row r="11" spans="1:22" x14ac:dyDescent="0.2">
      <c r="C11" s="215">
        <v>4</v>
      </c>
      <c r="D11" s="216" t="str">
        <f>Lebensmittel!D7</f>
        <v>Kichererbsen (gekocht , aus dem Glas)</v>
      </c>
      <c r="F11" s="217">
        <f>Lebensmittel!L7</f>
        <v>220</v>
      </c>
      <c r="G11" s="14"/>
      <c r="H11" s="218">
        <f>Lebensmittel!N7</f>
        <v>1</v>
      </c>
      <c r="I11" s="14"/>
      <c r="J11" s="217">
        <f>metaanalyse!K275</f>
        <v>2310</v>
      </c>
      <c r="K11" s="14"/>
      <c r="L11" s="14"/>
      <c r="M11" s="220">
        <f>Tabelle2[[#This Row],[Spalte8]]/S11</f>
        <v>10.5</v>
      </c>
      <c r="N11" s="14"/>
      <c r="O11" s="221">
        <f t="shared" si="1"/>
        <v>10.5</v>
      </c>
      <c r="P11" s="14"/>
      <c r="Q11" s="232">
        <f t="shared" si="0"/>
        <v>37.522857142857148</v>
      </c>
      <c r="S11" s="230">
        <f>IF(Tabelle2[[#This Row],[Spalte4]]=0,1000000000,Tabelle2[[#This Row],[Spalte4]])</f>
        <v>220</v>
      </c>
      <c r="T11" s="230"/>
      <c r="U11" s="230"/>
      <c r="V11" s="230"/>
    </row>
    <row r="12" spans="1:22" x14ac:dyDescent="0.2">
      <c r="C12" s="215">
        <v>5</v>
      </c>
      <c r="D12" s="216" t="str">
        <f>Lebensmittel!D8</f>
        <v>TK Erbsen (gekocht)</v>
      </c>
      <c r="F12" s="217">
        <f>Lebensmittel!L8</f>
        <v>450</v>
      </c>
      <c r="G12" s="14"/>
      <c r="H12" s="218">
        <f>Lebensmittel!N8</f>
        <v>2</v>
      </c>
      <c r="I12" s="14"/>
      <c r="J12" s="217">
        <f>metaanalyse!K276</f>
        <v>900</v>
      </c>
      <c r="K12" s="14"/>
      <c r="L12" s="14"/>
      <c r="M12" s="220">
        <f>Tabelle2[[#This Row],[Spalte8]]/S12</f>
        <v>2</v>
      </c>
      <c r="N12" s="14"/>
      <c r="O12" s="221">
        <f t="shared" si="1"/>
        <v>4</v>
      </c>
      <c r="P12" s="14"/>
      <c r="Q12" s="232">
        <f t="shared" si="0"/>
        <v>27.022857142857141</v>
      </c>
      <c r="S12" s="230">
        <f>IF(Tabelle2[[#This Row],[Spalte4]]=0,1000000000,Tabelle2[[#This Row],[Spalte4]])</f>
        <v>450</v>
      </c>
      <c r="T12" s="230"/>
      <c r="U12" s="230"/>
      <c r="V12" s="230"/>
    </row>
    <row r="13" spans="1:22" x14ac:dyDescent="0.2">
      <c r="C13" s="215">
        <v>6</v>
      </c>
      <c r="D13" s="216" t="str">
        <f>Lebensmittel!D9</f>
        <v>normale Nudeln (ungekocht)</v>
      </c>
      <c r="F13" s="217">
        <f>Lebensmittel!L9</f>
        <v>500</v>
      </c>
      <c r="G13" s="14"/>
      <c r="H13" s="218">
        <f>Lebensmittel!N9</f>
        <v>1</v>
      </c>
      <c r="I13" s="14"/>
      <c r="J13" s="217">
        <f>metaanalyse!K277</f>
        <v>240</v>
      </c>
      <c r="K13" s="14"/>
      <c r="L13" s="14"/>
      <c r="M13" s="220">
        <f>Tabelle2[[#This Row],[Spalte8]]/S13</f>
        <v>0.48</v>
      </c>
      <c r="N13" s="14"/>
      <c r="O13" s="221">
        <f t="shared" si="1"/>
        <v>0.48</v>
      </c>
      <c r="P13" s="14"/>
      <c r="Q13" s="232">
        <f t="shared" si="0"/>
        <v>23.022857142857141</v>
      </c>
      <c r="S13" s="230">
        <f>IF(Tabelle2[[#This Row],[Spalte4]]=0,1000000000,Tabelle2[[#This Row],[Spalte4]])</f>
        <v>500</v>
      </c>
      <c r="T13" s="230"/>
      <c r="U13" s="230"/>
      <c r="V13" s="230"/>
    </row>
    <row r="14" spans="1:22" x14ac:dyDescent="0.2">
      <c r="C14" s="215">
        <v>7</v>
      </c>
      <c r="D14" s="216" t="str">
        <f>Lebensmittel!D10</f>
        <v>Blumenkohl</v>
      </c>
      <c r="F14" s="217">
        <f>Lebensmittel!L10</f>
        <v>450</v>
      </c>
      <c r="G14" s="14"/>
      <c r="H14" s="218">
        <f>Lebensmittel!N10</f>
        <v>2</v>
      </c>
      <c r="I14" s="14"/>
      <c r="J14" s="217">
        <f>metaanalyse!K278</f>
        <v>1350</v>
      </c>
      <c r="K14" s="14"/>
      <c r="L14" s="14"/>
      <c r="M14" s="220">
        <f>Tabelle2[[#This Row],[Spalte8]]/S14</f>
        <v>3</v>
      </c>
      <c r="N14" s="14"/>
      <c r="O14" s="221">
        <f t="shared" si="1"/>
        <v>6</v>
      </c>
      <c r="P14" s="14"/>
      <c r="Q14" s="232">
        <f t="shared" si="0"/>
        <v>22.542857142857141</v>
      </c>
      <c r="S14" s="230">
        <f>IF(Tabelle2[[#This Row],[Spalte4]]=0,1000000000,Tabelle2[[#This Row],[Spalte4]])</f>
        <v>450</v>
      </c>
      <c r="T14" s="230"/>
      <c r="U14" s="230"/>
      <c r="V14" s="230"/>
    </row>
    <row r="15" spans="1:22" x14ac:dyDescent="0.2">
      <c r="C15" s="215">
        <v>8</v>
      </c>
      <c r="D15" s="216" t="str">
        <f>Lebensmittel!D11</f>
        <v>Vollkornnudeln (ungekocht)</v>
      </c>
      <c r="F15" s="217">
        <f>Lebensmittel!L11</f>
        <v>500</v>
      </c>
      <c r="G15" s="14"/>
      <c r="H15" s="218">
        <f>Lebensmittel!N11</f>
        <v>1</v>
      </c>
      <c r="I15" s="14"/>
      <c r="J15" s="217">
        <f>metaanalyse!K279</f>
        <v>300</v>
      </c>
      <c r="K15" s="14"/>
      <c r="L15" s="14"/>
      <c r="M15" s="220">
        <f>Tabelle2[[#This Row],[Spalte8]]/S15</f>
        <v>0.6</v>
      </c>
      <c r="N15" s="14"/>
      <c r="O15" s="221">
        <f t="shared" si="1"/>
        <v>0.6</v>
      </c>
      <c r="P15" s="14"/>
      <c r="Q15" s="232">
        <f t="shared" si="0"/>
        <v>16.542857142857144</v>
      </c>
      <c r="S15" s="230">
        <f>IF(Tabelle2[[#This Row],[Spalte4]]=0,1000000000,Tabelle2[[#This Row],[Spalte4]])</f>
        <v>500</v>
      </c>
      <c r="T15" s="230"/>
      <c r="U15" s="230"/>
      <c r="V15" s="230"/>
    </row>
    <row r="16" spans="1:22" x14ac:dyDescent="0.2">
      <c r="C16" s="215">
        <v>9</v>
      </c>
      <c r="D16" s="216" t="str">
        <f>Lebensmittel!D12</f>
        <v>Kürbiskerne</v>
      </c>
      <c r="F16" s="217">
        <f>Lebensmittel!L12</f>
        <v>250</v>
      </c>
      <c r="G16" s="14"/>
      <c r="H16" s="218">
        <f>Lebensmittel!N12</f>
        <v>4</v>
      </c>
      <c r="I16" s="14"/>
      <c r="J16" s="217">
        <f>metaanalyse!K280</f>
        <v>200</v>
      </c>
      <c r="K16" s="14"/>
      <c r="L16" s="14"/>
      <c r="M16" s="220">
        <f>Tabelle2[[#This Row],[Spalte8]]/S16</f>
        <v>0.8</v>
      </c>
      <c r="N16" s="14"/>
      <c r="O16" s="221">
        <f t="shared" si="1"/>
        <v>3.2</v>
      </c>
      <c r="P16" s="14"/>
      <c r="Q16" s="232">
        <f t="shared" si="0"/>
        <v>15.942857142857143</v>
      </c>
      <c r="S16" s="230">
        <f>IF(Tabelle2[[#This Row],[Spalte4]]=0,1000000000,Tabelle2[[#This Row],[Spalte4]])</f>
        <v>250</v>
      </c>
      <c r="T16" s="230"/>
      <c r="U16" s="230"/>
      <c r="V16" s="230"/>
    </row>
    <row r="17" spans="3:22" x14ac:dyDescent="0.2">
      <c r="C17" s="215">
        <v>10</v>
      </c>
      <c r="D17" s="216" t="str">
        <f>Lebensmittel!D13</f>
        <v>Spinat</v>
      </c>
      <c r="F17" s="217">
        <f>Lebensmittel!L13</f>
        <v>450</v>
      </c>
      <c r="G17" s="14"/>
      <c r="H17" s="218">
        <f>Lebensmittel!N13</f>
        <v>2</v>
      </c>
      <c r="I17" s="14"/>
      <c r="J17" s="217">
        <f>metaanalyse!K281</f>
        <v>0</v>
      </c>
      <c r="K17" s="14"/>
      <c r="L17" s="14"/>
      <c r="M17" s="220">
        <f>Tabelle2[[#This Row],[Spalte8]]/S17</f>
        <v>0</v>
      </c>
      <c r="N17" s="14"/>
      <c r="O17" s="221">
        <f t="shared" si="1"/>
        <v>0</v>
      </c>
      <c r="P17" s="14"/>
      <c r="Q17" s="232">
        <f t="shared" si="0"/>
        <v>12.742857142857142</v>
      </c>
      <c r="S17" s="230">
        <f>IF(Tabelle2[[#This Row],[Spalte4]]=0,1000000000,Tabelle2[[#This Row],[Spalte4]])</f>
        <v>450</v>
      </c>
      <c r="T17" s="230"/>
      <c r="U17" s="230"/>
      <c r="V17" s="230"/>
    </row>
    <row r="18" spans="3:22" x14ac:dyDescent="0.2">
      <c r="C18" s="215">
        <v>11</v>
      </c>
      <c r="D18" s="216" t="str">
        <f>Lebensmittel!D14</f>
        <v>Cous Cous aus Kichererbsen</v>
      </c>
      <c r="F18" s="217">
        <f>Lebensmittel!L14</f>
        <v>400</v>
      </c>
      <c r="G18" s="14"/>
      <c r="H18" s="218">
        <f>Lebensmittel!N14</f>
        <v>4</v>
      </c>
      <c r="I18" s="14"/>
      <c r="J18" s="217">
        <f>metaanalyse!K282</f>
        <v>420</v>
      </c>
      <c r="K18" s="14"/>
      <c r="L18" s="14"/>
      <c r="M18" s="220">
        <f>Tabelle2[[#This Row],[Spalte8]]/S18</f>
        <v>1.05</v>
      </c>
      <c r="N18" s="14"/>
      <c r="O18" s="221">
        <f t="shared" si="1"/>
        <v>4.2</v>
      </c>
      <c r="P18" s="14"/>
      <c r="Q18" s="232">
        <f t="shared" si="0"/>
        <v>12.742857142857142</v>
      </c>
      <c r="S18" s="230">
        <f>IF(Tabelle2[[#This Row],[Spalte4]]=0,1000000000,Tabelle2[[#This Row],[Spalte4]])</f>
        <v>400</v>
      </c>
      <c r="T18" s="230"/>
      <c r="U18" s="230"/>
      <c r="V18" s="230"/>
    </row>
    <row r="19" spans="3:22" x14ac:dyDescent="0.2">
      <c r="C19" s="215">
        <v>12</v>
      </c>
      <c r="D19" s="216" t="str">
        <f>Lebensmittel!D15</f>
        <v>erdbeeren</v>
      </c>
      <c r="F19" s="217">
        <f>Lebensmittel!L15</f>
        <v>300</v>
      </c>
      <c r="G19" s="14"/>
      <c r="H19" s="218">
        <f>Lebensmittel!N15</f>
        <v>2</v>
      </c>
      <c r="I19" s="14"/>
      <c r="J19" s="217">
        <f>metaanalyse!K283</f>
        <v>300</v>
      </c>
      <c r="K19" s="14"/>
      <c r="L19" s="14"/>
      <c r="M19" s="220">
        <f>Tabelle2[[#This Row],[Spalte8]]/S19</f>
        <v>1</v>
      </c>
      <c r="N19" s="14"/>
      <c r="O19" s="221">
        <f t="shared" si="1"/>
        <v>2</v>
      </c>
      <c r="P19" s="14"/>
      <c r="Q19" s="232">
        <f t="shared" si="0"/>
        <v>8.5428571428571427</v>
      </c>
      <c r="S19" s="230">
        <f>IF(Tabelle2[[#This Row],[Spalte4]]=0,1000000000,Tabelle2[[#This Row],[Spalte4]])</f>
        <v>300</v>
      </c>
      <c r="T19" s="230"/>
      <c r="U19" s="230"/>
      <c r="V19" s="230"/>
    </row>
    <row r="20" spans="3:22" x14ac:dyDescent="0.2">
      <c r="C20" s="215">
        <v>13</v>
      </c>
      <c r="D20" s="216" t="str">
        <f>Lebensmittel!D16</f>
        <v>Senf</v>
      </c>
      <c r="F20" s="217">
        <f>Lebensmittel!L16</f>
        <v>200</v>
      </c>
      <c r="G20" s="14"/>
      <c r="H20" s="218">
        <f>Lebensmittel!N16</f>
        <v>2</v>
      </c>
      <c r="I20" s="14"/>
      <c r="J20" s="217">
        <f>metaanalyse!K284</f>
        <v>200</v>
      </c>
      <c r="K20" s="14"/>
      <c r="L20" s="14"/>
      <c r="M20" s="220">
        <f>Tabelle2[[#This Row],[Spalte8]]/S20</f>
        <v>1</v>
      </c>
      <c r="N20" s="14"/>
      <c r="O20" s="221">
        <f t="shared" si="1"/>
        <v>2</v>
      </c>
      <c r="P20" s="14"/>
      <c r="Q20" s="232">
        <f t="shared" si="0"/>
        <v>6.5428571428571427</v>
      </c>
      <c r="S20" s="230">
        <f>IF(Tabelle2[[#This Row],[Spalte4]]=0,1000000000,Tabelle2[[#This Row],[Spalte4]])</f>
        <v>200</v>
      </c>
      <c r="T20" s="230"/>
      <c r="U20" s="230"/>
      <c r="V20" s="230"/>
    </row>
    <row r="21" spans="3:22" x14ac:dyDescent="0.2">
      <c r="C21" s="215">
        <v>14</v>
      </c>
      <c r="D21" s="216" t="str">
        <f>Lebensmittel!D17</f>
        <v>Rapsöl</v>
      </c>
      <c r="F21" s="217">
        <f>Lebensmittel!L17</f>
        <v>500</v>
      </c>
      <c r="G21" s="14"/>
      <c r="H21" s="218">
        <f>Lebensmittel!N17</f>
        <v>5</v>
      </c>
      <c r="I21" s="14"/>
      <c r="J21" s="217">
        <f>metaanalyse!K285</f>
        <v>140</v>
      </c>
      <c r="K21" s="14"/>
      <c r="L21" s="14"/>
      <c r="M21" s="220">
        <f>Tabelle2[[#This Row],[Spalte8]]/S21</f>
        <v>0.28000000000000003</v>
      </c>
      <c r="N21" s="14"/>
      <c r="O21" s="221">
        <f t="shared" si="1"/>
        <v>1.4000000000000001</v>
      </c>
      <c r="P21" s="14"/>
      <c r="Q21" s="232">
        <f t="shared" si="0"/>
        <v>4.5428571428571427</v>
      </c>
      <c r="S21" s="230">
        <f>IF(Tabelle2[[#This Row],[Spalte4]]=0,1000000000,Tabelle2[[#This Row],[Spalte4]])</f>
        <v>500</v>
      </c>
      <c r="T21" s="230"/>
      <c r="U21" s="230"/>
      <c r="V21" s="230"/>
    </row>
    <row r="22" spans="3:22" x14ac:dyDescent="0.2">
      <c r="C22" s="215">
        <v>15</v>
      </c>
      <c r="D22" s="216" t="str">
        <f>Lebensmittel!D18</f>
        <v>Olivenöl</v>
      </c>
      <c r="F22" s="217">
        <f>Lebensmittel!L18</f>
        <v>500</v>
      </c>
      <c r="G22" s="14"/>
      <c r="H22" s="218">
        <f>Lebensmittel!N18</f>
        <v>10</v>
      </c>
      <c r="I22" s="14"/>
      <c r="J22" s="217">
        <f>metaanalyse!K286</f>
        <v>0</v>
      </c>
      <c r="K22" s="14"/>
      <c r="L22" s="14"/>
      <c r="M22" s="220">
        <f>Tabelle2[[#This Row],[Spalte8]]/S22</f>
        <v>0</v>
      </c>
      <c r="N22" s="14"/>
      <c r="O22" s="221">
        <f t="shared" si="1"/>
        <v>0</v>
      </c>
      <c r="P22" s="14"/>
      <c r="Q22" s="232">
        <f t="shared" si="0"/>
        <v>3.1428571428571428</v>
      </c>
      <c r="S22" s="230">
        <f>IF(Tabelle2[[#This Row],[Spalte4]]=0,1000000000,Tabelle2[[#This Row],[Spalte4]])</f>
        <v>500</v>
      </c>
      <c r="T22" s="230"/>
      <c r="U22" s="230"/>
      <c r="V22" s="230"/>
    </row>
    <row r="23" spans="3:22" x14ac:dyDescent="0.2">
      <c r="C23" s="215">
        <v>16</v>
      </c>
      <c r="D23" s="216" t="str">
        <f>Lebensmittel!D19</f>
        <v>Zucker</v>
      </c>
      <c r="F23" s="217">
        <f>Lebensmittel!L19</f>
        <v>1000</v>
      </c>
      <c r="G23" s="14"/>
      <c r="H23" s="218">
        <f>Lebensmittel!N19</f>
        <v>1</v>
      </c>
      <c r="I23" s="14"/>
      <c r="J23" s="217">
        <f>metaanalyse!K287</f>
        <v>160</v>
      </c>
      <c r="K23" s="14"/>
      <c r="L23" s="14"/>
      <c r="M23" s="220">
        <f>Tabelle2[[#This Row],[Spalte8]]/S23</f>
        <v>0.16</v>
      </c>
      <c r="N23" s="14"/>
      <c r="O23" s="221">
        <f t="shared" si="1"/>
        <v>0.16</v>
      </c>
      <c r="P23" s="14"/>
      <c r="Q23" s="232">
        <f t="shared" si="0"/>
        <v>3.1428571428571428</v>
      </c>
      <c r="S23" s="230">
        <f>IF(Tabelle2[[#This Row],[Spalte4]]=0,1000000000,Tabelle2[[#This Row],[Spalte4]])</f>
        <v>1000</v>
      </c>
      <c r="T23" s="230"/>
      <c r="U23" s="230"/>
      <c r="V23" s="230"/>
    </row>
    <row r="24" spans="3:22" x14ac:dyDescent="0.2">
      <c r="C24" s="215">
        <v>17</v>
      </c>
      <c r="D24" s="216" t="str">
        <f>Lebensmittel!D20</f>
        <v>Kakao Pulver</v>
      </c>
      <c r="F24" s="217">
        <f>Lebensmittel!L20</f>
        <v>250</v>
      </c>
      <c r="G24" s="14"/>
      <c r="H24" s="218">
        <f>Lebensmittel!N20</f>
        <v>4</v>
      </c>
      <c r="I24" s="14"/>
      <c r="J24" s="217">
        <f>metaanalyse!K288</f>
        <v>40</v>
      </c>
      <c r="K24" s="14"/>
      <c r="L24" s="14"/>
      <c r="M24" s="220">
        <f>Tabelle2[[#This Row],[Spalte8]]/S24</f>
        <v>0.16</v>
      </c>
      <c r="N24" s="14"/>
      <c r="O24" s="221">
        <f t="shared" si="1"/>
        <v>0.64</v>
      </c>
      <c r="P24" s="14"/>
      <c r="Q24" s="232">
        <f t="shared" si="0"/>
        <v>2.9828571428571427</v>
      </c>
      <c r="S24" s="230">
        <f>IF(Tabelle2[[#This Row],[Spalte4]]=0,1000000000,Tabelle2[[#This Row],[Spalte4]])</f>
        <v>250</v>
      </c>
      <c r="T24" s="230"/>
      <c r="U24" s="230"/>
      <c r="V24" s="230"/>
    </row>
    <row r="25" spans="3:22" x14ac:dyDescent="0.2">
      <c r="C25" s="215">
        <v>18</v>
      </c>
      <c r="D25" s="216" t="str">
        <f>Lebensmittel!D21</f>
        <v>Orangensaft</v>
      </c>
      <c r="F25" s="217">
        <f>Lebensmittel!L21</f>
        <v>1000</v>
      </c>
      <c r="G25" s="14"/>
      <c r="H25" s="218">
        <f>Lebensmittel!N21</f>
        <v>2</v>
      </c>
      <c r="I25" s="14"/>
      <c r="J25" s="217">
        <f>metaanalyse!K289</f>
        <v>600</v>
      </c>
      <c r="K25" s="14"/>
      <c r="L25" s="14"/>
      <c r="M25" s="220">
        <f>Tabelle2[[#This Row],[Spalte8]]/S25</f>
        <v>0.6</v>
      </c>
      <c r="N25" s="14"/>
      <c r="O25" s="221">
        <f t="shared" si="1"/>
        <v>1.2</v>
      </c>
      <c r="P25" s="14"/>
      <c r="Q25" s="232">
        <f t="shared" si="0"/>
        <v>2.3428571428571425</v>
      </c>
      <c r="S25" s="230">
        <f>IF(Tabelle2[[#This Row],[Spalte4]]=0,1000000000,Tabelle2[[#This Row],[Spalte4]])</f>
        <v>1000</v>
      </c>
      <c r="T25" s="230"/>
      <c r="U25" s="230"/>
      <c r="V25" s="230"/>
    </row>
    <row r="26" spans="3:22" x14ac:dyDescent="0.2">
      <c r="C26" s="215">
        <v>19</v>
      </c>
      <c r="D26" s="216" t="str">
        <f>Lebensmittel!D22</f>
        <v>Apfelmus (ohne Zuckerzusatz)</v>
      </c>
      <c r="F26" s="217">
        <f>Lebensmittel!L22</f>
        <v>700</v>
      </c>
      <c r="G26" s="14"/>
      <c r="H26" s="218">
        <f>Lebensmittel!N22</f>
        <v>2</v>
      </c>
      <c r="I26" s="14"/>
      <c r="J26" s="217">
        <f>metaanalyse!K290</f>
        <v>400</v>
      </c>
      <c r="K26" s="14"/>
      <c r="L26" s="14"/>
      <c r="M26" s="220">
        <f>Tabelle2[[#This Row],[Spalte8]]/S26</f>
        <v>0.5714285714285714</v>
      </c>
      <c r="N26" s="14"/>
      <c r="O26" s="221">
        <f t="shared" si="1"/>
        <v>1.1428571428571428</v>
      </c>
      <c r="P26" s="14"/>
      <c r="Q26" s="232">
        <f t="shared" si="0"/>
        <v>1.1428571428571428</v>
      </c>
      <c r="S26" s="230">
        <f>IF(Tabelle2[[#This Row],[Spalte4]]=0,1000000000,Tabelle2[[#This Row],[Spalte4]])</f>
        <v>700</v>
      </c>
      <c r="T26" s="230"/>
      <c r="U26" s="230"/>
      <c r="V26" s="230"/>
    </row>
    <row r="27" spans="3:22" x14ac:dyDescent="0.2">
      <c r="C27" s="215">
        <v>20</v>
      </c>
      <c r="D27" s="216" t="str">
        <f>Lebensmittel!D23</f>
        <v>Apfel</v>
      </c>
      <c r="F27" s="217">
        <f>Lebensmittel!L23</f>
        <v>1000</v>
      </c>
      <c r="G27" s="14"/>
      <c r="H27" s="218">
        <f>Lebensmittel!N23</f>
        <v>2</v>
      </c>
      <c r="I27" s="14"/>
      <c r="J27" s="217">
        <f>metaanalyse!K291</f>
        <v>0</v>
      </c>
      <c r="K27" s="14"/>
      <c r="L27" s="14"/>
      <c r="M27" s="220">
        <f>Tabelle2[[#This Row],[Spalte8]]/S27</f>
        <v>0</v>
      </c>
      <c r="N27" s="14"/>
      <c r="O27" s="221">
        <f t="shared" si="1"/>
        <v>0</v>
      </c>
      <c r="P27" s="14"/>
      <c r="Q27" s="232">
        <f t="shared" si="0"/>
        <v>0</v>
      </c>
      <c r="S27" s="230">
        <f>IF(Tabelle2[[#This Row],[Spalte4]]=0,1000000000,Tabelle2[[#This Row],[Spalte4]])</f>
        <v>1000</v>
      </c>
      <c r="T27" s="230"/>
      <c r="U27" s="230"/>
      <c r="V27" s="230"/>
    </row>
    <row r="28" spans="3:22" x14ac:dyDescent="0.2">
      <c r="C28" s="215">
        <v>21</v>
      </c>
      <c r="D28" s="216" t="str">
        <f>Lebensmittel!D24</f>
        <v>Wasser</v>
      </c>
      <c r="F28" s="217">
        <f>Lebensmittel!L24</f>
        <v>1000</v>
      </c>
      <c r="G28" s="14"/>
      <c r="H28" s="218">
        <f>Lebensmittel!N24</f>
        <v>0</v>
      </c>
      <c r="I28" s="14"/>
      <c r="J28" s="217">
        <f>metaanalyse!K292</f>
        <v>0</v>
      </c>
      <c r="K28" s="14"/>
      <c r="L28" s="14"/>
      <c r="M28" s="220">
        <f>Tabelle2[[#This Row],[Spalte8]]/S28</f>
        <v>0</v>
      </c>
      <c r="N28" s="14"/>
      <c r="O28" s="221">
        <f t="shared" si="1"/>
        <v>0</v>
      </c>
      <c r="P28" s="14"/>
      <c r="Q28" s="232">
        <f t="shared" si="0"/>
        <v>0</v>
      </c>
      <c r="S28" s="230">
        <f>IF(Tabelle2[[#This Row],[Spalte4]]=0,1000000000,Tabelle2[[#This Row],[Spalte4]])</f>
        <v>1000</v>
      </c>
      <c r="T28" s="230"/>
      <c r="U28" s="230"/>
      <c r="V28" s="230"/>
    </row>
    <row r="29" spans="3:22" x14ac:dyDescent="0.2">
      <c r="C29" s="215">
        <v>22</v>
      </c>
      <c r="D29" s="216" t="str">
        <f>Lebensmittel!D25</f>
        <v>Erdbeermarmelade</v>
      </c>
      <c r="F29" s="217">
        <f>Lebensmittel!L25</f>
        <v>250</v>
      </c>
      <c r="G29" s="14"/>
      <c r="H29" s="218">
        <f>Lebensmittel!N25</f>
        <v>2</v>
      </c>
      <c r="I29" s="14"/>
      <c r="J29" s="217">
        <f>metaanalyse!K293</f>
        <v>0</v>
      </c>
      <c r="K29" s="14"/>
      <c r="L29" s="14"/>
      <c r="M29" s="220">
        <f>Tabelle2[[#This Row],[Spalte8]]/S29</f>
        <v>0</v>
      </c>
      <c r="N29" s="14"/>
      <c r="O29" s="221">
        <f t="shared" si="1"/>
        <v>0</v>
      </c>
      <c r="P29" s="14"/>
      <c r="Q29" s="232">
        <f t="shared" si="0"/>
        <v>0</v>
      </c>
      <c r="S29" s="230">
        <f>IF(Tabelle2[[#This Row],[Spalte4]]=0,1000000000,Tabelle2[[#This Row],[Spalte4]])</f>
        <v>250</v>
      </c>
      <c r="T29" s="230"/>
      <c r="U29" s="230"/>
      <c r="V29" s="230"/>
    </row>
    <row r="30" spans="3:22" x14ac:dyDescent="0.2">
      <c r="C30" s="215">
        <v>23</v>
      </c>
      <c r="D30" s="216" t="str">
        <f>Lebensmittel!D26</f>
        <v>Dinkel Waffeln</v>
      </c>
      <c r="F30" s="217">
        <f>Lebensmittel!L26</f>
        <v>100</v>
      </c>
      <c r="G30" s="14"/>
      <c r="H30" s="218">
        <f>Lebensmittel!N26</f>
        <v>1</v>
      </c>
      <c r="I30" s="14"/>
      <c r="J30" s="217">
        <f>metaanalyse!K294</f>
        <v>0</v>
      </c>
      <c r="K30" s="14"/>
      <c r="L30" s="14"/>
      <c r="M30" s="220">
        <f>Tabelle2[[#This Row],[Spalte8]]/S30</f>
        <v>0</v>
      </c>
      <c r="N30" s="14"/>
      <c r="O30" s="221">
        <f t="shared" si="1"/>
        <v>0</v>
      </c>
      <c r="P30" s="14"/>
      <c r="Q30" s="232">
        <f t="shared" si="0"/>
        <v>0</v>
      </c>
      <c r="S30" s="230">
        <f>IF(Tabelle2[[#This Row],[Spalte4]]=0,1000000000,Tabelle2[[#This Row],[Spalte4]])</f>
        <v>100</v>
      </c>
      <c r="T30" s="230"/>
      <c r="U30" s="230"/>
      <c r="V30" s="230"/>
    </row>
    <row r="31" spans="3:22" x14ac:dyDescent="0.2">
      <c r="C31" s="215">
        <v>24</v>
      </c>
      <c r="D31" s="216" t="str">
        <f>Lebensmittel!D27</f>
        <v>Vollkorn-Toast</v>
      </c>
      <c r="F31" s="217">
        <f>Lebensmittel!L27</f>
        <v>500</v>
      </c>
      <c r="G31" s="14"/>
      <c r="H31" s="218">
        <f>Lebensmittel!N27</f>
        <v>1</v>
      </c>
      <c r="I31" s="14"/>
      <c r="J31" s="217">
        <f>metaanalyse!K295</f>
        <v>0</v>
      </c>
      <c r="K31" s="14"/>
      <c r="L31" s="14"/>
      <c r="M31" s="220">
        <f>Tabelle2[[#This Row],[Spalte8]]/S31</f>
        <v>0</v>
      </c>
      <c r="N31" s="14"/>
      <c r="O31" s="221">
        <f t="shared" si="1"/>
        <v>0</v>
      </c>
      <c r="P31" s="14"/>
      <c r="Q31" s="232">
        <f t="shared" si="0"/>
        <v>0</v>
      </c>
      <c r="S31" s="230">
        <f>IF(Tabelle2[[#This Row],[Spalte4]]=0,1000000000,Tabelle2[[#This Row],[Spalte4]])</f>
        <v>500</v>
      </c>
      <c r="T31" s="230"/>
      <c r="U31" s="230"/>
      <c r="V31" s="230"/>
    </row>
    <row r="32" spans="3:22" x14ac:dyDescent="0.2">
      <c r="C32" s="215">
        <v>25</v>
      </c>
      <c r="D32" s="216" t="str">
        <f>Lebensmittel!D28</f>
        <v>Vollkorn-Wraps</v>
      </c>
      <c r="F32" s="217">
        <f>Lebensmittel!L28</f>
        <v>500</v>
      </c>
      <c r="G32" s="14"/>
      <c r="H32" s="218">
        <f>Lebensmittel!N28</f>
        <v>1</v>
      </c>
      <c r="I32" s="14"/>
      <c r="J32" s="217">
        <f>metaanalyse!K296</f>
        <v>0</v>
      </c>
      <c r="K32" s="14"/>
      <c r="L32" s="14"/>
      <c r="M32" s="220">
        <f>Tabelle2[[#This Row],[Spalte8]]/S32</f>
        <v>0</v>
      </c>
      <c r="N32" s="14"/>
      <c r="O32" s="221">
        <f t="shared" si="1"/>
        <v>0</v>
      </c>
      <c r="P32" s="14"/>
      <c r="Q32" s="232">
        <f t="shared" si="0"/>
        <v>0</v>
      </c>
      <c r="S32" s="230">
        <f>IF(Tabelle2[[#This Row],[Spalte4]]=0,1000000000,Tabelle2[[#This Row],[Spalte4]])</f>
        <v>500</v>
      </c>
      <c r="T32" s="230"/>
      <c r="U32" s="230"/>
      <c r="V32" s="230"/>
    </row>
    <row r="33" spans="3:22" x14ac:dyDescent="0.2">
      <c r="C33" s="215">
        <v>26</v>
      </c>
      <c r="D33" s="216" t="str">
        <f>Lebensmittel!D29</f>
        <v>Brokkoli</v>
      </c>
      <c r="F33" s="217">
        <f>Lebensmittel!L29</f>
        <v>300</v>
      </c>
      <c r="G33" s="14"/>
      <c r="H33" s="218">
        <f>Lebensmittel!N29</f>
        <v>1</v>
      </c>
      <c r="I33" s="14"/>
      <c r="J33" s="217">
        <f>metaanalyse!K297</f>
        <v>0</v>
      </c>
      <c r="K33" s="14"/>
      <c r="L33" s="14"/>
      <c r="M33" s="220">
        <f>Tabelle2[[#This Row],[Spalte8]]/S33</f>
        <v>0</v>
      </c>
      <c r="N33" s="14"/>
      <c r="O33" s="221">
        <f t="shared" si="1"/>
        <v>0</v>
      </c>
      <c r="P33" s="14"/>
      <c r="Q33" s="232">
        <f t="shared" si="0"/>
        <v>0</v>
      </c>
      <c r="S33" s="230">
        <f>IF(Tabelle2[[#This Row],[Spalte4]]=0,1000000000,Tabelle2[[#This Row],[Spalte4]])</f>
        <v>300</v>
      </c>
      <c r="T33" s="230"/>
      <c r="U33" s="230"/>
      <c r="V33" s="230"/>
    </row>
    <row r="34" spans="3:22" x14ac:dyDescent="0.2">
      <c r="C34" s="215">
        <v>27</v>
      </c>
      <c r="D34" s="216" t="str">
        <f>Lebensmittel!D30</f>
        <v>Kaisergemüse</v>
      </c>
      <c r="F34" s="217">
        <f>Lebensmittel!L30</f>
        <v>400</v>
      </c>
      <c r="G34" s="14"/>
      <c r="H34" s="218">
        <f>Lebensmittel!N30</f>
        <v>2</v>
      </c>
      <c r="I34" s="14"/>
      <c r="J34" s="217">
        <f>metaanalyse!K298</f>
        <v>0</v>
      </c>
      <c r="K34" s="14"/>
      <c r="L34" s="14"/>
      <c r="M34" s="220">
        <f>Tabelle2[[#This Row],[Spalte8]]/S34</f>
        <v>0</v>
      </c>
      <c r="N34" s="14"/>
      <c r="O34" s="221">
        <f t="shared" si="1"/>
        <v>0</v>
      </c>
      <c r="P34" s="14"/>
      <c r="Q34" s="232">
        <f t="shared" si="0"/>
        <v>0</v>
      </c>
      <c r="S34" s="230">
        <f>IF(Tabelle2[[#This Row],[Spalte4]]=0,1000000000,Tabelle2[[#This Row],[Spalte4]])</f>
        <v>400</v>
      </c>
      <c r="T34" s="230"/>
      <c r="U34" s="230"/>
      <c r="V34" s="230"/>
    </row>
    <row r="35" spans="3:22" x14ac:dyDescent="0.2">
      <c r="C35" s="215">
        <v>28</v>
      </c>
      <c r="D35" s="216" t="str">
        <f>Lebensmittel!D31</f>
        <v>Suppengemüse</v>
      </c>
      <c r="F35" s="217">
        <f>Lebensmittel!L31</f>
        <v>0</v>
      </c>
      <c r="G35" s="14"/>
      <c r="H35" s="218">
        <f>Lebensmittel!N31</f>
        <v>0</v>
      </c>
      <c r="I35" s="14"/>
      <c r="J35" s="217">
        <f>metaanalyse!K299</f>
        <v>0</v>
      </c>
      <c r="K35" s="14"/>
      <c r="L35" s="14"/>
      <c r="M35" s="220">
        <f>Tabelle2[[#This Row],[Spalte8]]/S35</f>
        <v>0</v>
      </c>
      <c r="N35" s="14"/>
      <c r="O35" s="221">
        <f t="shared" si="1"/>
        <v>0</v>
      </c>
      <c r="P35" s="14"/>
      <c r="Q35" s="232">
        <f t="shared" si="0"/>
        <v>0</v>
      </c>
      <c r="S35" s="230">
        <f>IF(Tabelle2[[#This Row],[Spalte4]]=0,1000000000,Tabelle2[[#This Row],[Spalte4]])</f>
        <v>1000000000</v>
      </c>
      <c r="T35" s="230"/>
      <c r="U35" s="230"/>
      <c r="V35" s="230"/>
    </row>
    <row r="36" spans="3:22" x14ac:dyDescent="0.2">
      <c r="C36" s="215">
        <v>29</v>
      </c>
      <c r="D36" s="216" t="str">
        <f>Lebensmittel!D32</f>
        <v>Dinkel Cous Cous (Vollkorn)</v>
      </c>
      <c r="F36" s="217">
        <f>Lebensmittel!L32</f>
        <v>0</v>
      </c>
      <c r="G36" s="14"/>
      <c r="H36" s="218">
        <f>Lebensmittel!N32</f>
        <v>0</v>
      </c>
      <c r="I36" s="14"/>
      <c r="J36" s="217">
        <f>metaanalyse!K300</f>
        <v>0</v>
      </c>
      <c r="K36" s="14"/>
      <c r="L36" s="14"/>
      <c r="M36" s="220">
        <f>Tabelle2[[#This Row],[Spalte8]]/S36</f>
        <v>0</v>
      </c>
      <c r="N36" s="14"/>
      <c r="O36" s="221">
        <f t="shared" si="1"/>
        <v>0</v>
      </c>
      <c r="P36" s="14"/>
      <c r="Q36" s="232">
        <f t="shared" si="0"/>
        <v>0</v>
      </c>
      <c r="S36" s="230">
        <f>IF(Tabelle2[[#This Row],[Spalte4]]=0,1000000000,Tabelle2[[#This Row],[Spalte4]])</f>
        <v>1000000000</v>
      </c>
      <c r="T36" s="230"/>
      <c r="U36" s="230"/>
      <c r="V36" s="230"/>
    </row>
    <row r="37" spans="3:22" x14ac:dyDescent="0.2">
      <c r="C37" s="215">
        <v>30</v>
      </c>
      <c r="D37" s="216" t="str">
        <f>Lebensmittel!D33</f>
        <v>feines Gemüse aus dem Glas</v>
      </c>
      <c r="F37" s="217">
        <f>Lebensmittel!L33</f>
        <v>0</v>
      </c>
      <c r="G37" s="14"/>
      <c r="H37" s="218">
        <f>Lebensmittel!N33</f>
        <v>0</v>
      </c>
      <c r="I37" s="14"/>
      <c r="J37" s="217">
        <f>metaanalyse!K301</f>
        <v>0</v>
      </c>
      <c r="K37" s="14"/>
      <c r="L37" s="14"/>
      <c r="M37" s="220">
        <f>Tabelle2[[#This Row],[Spalte8]]/S37</f>
        <v>0</v>
      </c>
      <c r="N37" s="14"/>
      <c r="O37" s="221">
        <f t="shared" si="1"/>
        <v>0</v>
      </c>
      <c r="P37" s="14"/>
      <c r="Q37" s="232">
        <f t="shared" si="0"/>
        <v>0</v>
      </c>
      <c r="S37" s="230">
        <f>IF(Tabelle2[[#This Row],[Spalte4]]=0,1000000000,Tabelle2[[#This Row],[Spalte4]])</f>
        <v>1000000000</v>
      </c>
      <c r="T37" s="230"/>
      <c r="U37" s="230"/>
      <c r="V37" s="230"/>
    </row>
    <row r="38" spans="3:22" x14ac:dyDescent="0.2">
      <c r="C38" s="215">
        <v>31</v>
      </c>
      <c r="D38" s="216" t="str">
        <f>Lebensmittel!D34</f>
        <v>Apfelessig</v>
      </c>
      <c r="F38" s="217">
        <f>Lebensmittel!L34</f>
        <v>0</v>
      </c>
      <c r="G38" s="14"/>
      <c r="H38" s="218">
        <f>Lebensmittel!N34</f>
        <v>0</v>
      </c>
      <c r="I38" s="14"/>
      <c r="J38" s="217">
        <f>metaanalyse!K302</f>
        <v>0</v>
      </c>
      <c r="K38" s="14"/>
      <c r="L38" s="14"/>
      <c r="M38" s="220">
        <f>Tabelle2[[#This Row],[Spalte8]]/S38</f>
        <v>0</v>
      </c>
      <c r="N38" s="14"/>
      <c r="O38" s="221">
        <f t="shared" si="1"/>
        <v>0</v>
      </c>
      <c r="P38" s="14"/>
      <c r="Q38" s="232">
        <f t="shared" si="0"/>
        <v>0</v>
      </c>
      <c r="S38" s="230">
        <f>IF(Tabelle2[[#This Row],[Spalte4]]=0,1000000000,Tabelle2[[#This Row],[Spalte4]])</f>
        <v>1000000000</v>
      </c>
      <c r="T38" s="230"/>
      <c r="U38" s="230"/>
      <c r="V38" s="230"/>
    </row>
    <row r="39" spans="3:22" x14ac:dyDescent="0.2">
      <c r="C39" s="215">
        <v>32</v>
      </c>
      <c r="D39" s="216" t="str">
        <f>Lebensmittel!D35</f>
        <v>Sauerkraut (aus dem Glas)</v>
      </c>
      <c r="F39" s="217">
        <f>Lebensmittel!L35</f>
        <v>0</v>
      </c>
      <c r="G39" s="14"/>
      <c r="H39" s="218">
        <f>Lebensmittel!N35</f>
        <v>0</v>
      </c>
      <c r="I39" s="14"/>
      <c r="J39" s="217">
        <f>metaanalyse!K303</f>
        <v>0</v>
      </c>
      <c r="K39" s="14"/>
      <c r="L39" s="14"/>
      <c r="M39" s="220">
        <f>Tabelle2[[#This Row],[Spalte8]]/S39</f>
        <v>0</v>
      </c>
      <c r="N39" s="14"/>
      <c r="O39" s="221">
        <f t="shared" si="1"/>
        <v>0</v>
      </c>
      <c r="P39" s="14"/>
      <c r="Q39" s="232">
        <f t="shared" si="0"/>
        <v>0</v>
      </c>
      <c r="S39" s="230">
        <f>IF(Tabelle2[[#This Row],[Spalte4]]=0,1000000000,Tabelle2[[#This Row],[Spalte4]])</f>
        <v>1000000000</v>
      </c>
      <c r="T39" s="230"/>
      <c r="U39" s="230"/>
      <c r="V39" s="230"/>
    </row>
    <row r="40" spans="3:22" x14ac:dyDescent="0.2">
      <c r="C40" s="215">
        <v>33</v>
      </c>
      <c r="D40" s="216" t="str">
        <f>Lebensmittel!D36</f>
        <v>Linsen</v>
      </c>
      <c r="F40" s="217">
        <f>Lebensmittel!L36</f>
        <v>0</v>
      </c>
      <c r="G40" s="14"/>
      <c r="H40" s="218">
        <f>Lebensmittel!N36</f>
        <v>0</v>
      </c>
      <c r="I40" s="14"/>
      <c r="J40" s="217">
        <f>metaanalyse!K304</f>
        <v>0</v>
      </c>
      <c r="K40" s="14"/>
      <c r="L40" s="14"/>
      <c r="M40" s="220">
        <f>Tabelle2[[#This Row],[Spalte8]]/S40</f>
        <v>0</v>
      </c>
      <c r="N40" s="14"/>
      <c r="O40" s="221">
        <f t="shared" si="1"/>
        <v>0</v>
      </c>
      <c r="P40" s="14"/>
      <c r="Q40" s="232">
        <f t="shared" ref="Q40:Q71" si="2">SUM(O40:O104)</f>
        <v>0</v>
      </c>
      <c r="S40" s="230">
        <f>IF(Tabelle2[[#This Row],[Spalte4]]=0,1000000000,Tabelle2[[#This Row],[Spalte4]])</f>
        <v>1000000000</v>
      </c>
      <c r="T40" s="230"/>
      <c r="U40" s="230"/>
      <c r="V40" s="230"/>
    </row>
    <row r="41" spans="3:22" x14ac:dyDescent="0.2">
      <c r="C41" s="215">
        <v>34</v>
      </c>
      <c r="D41" s="216" t="str">
        <f>Lebensmittel!D37</f>
        <v>Dinkel wie Reis</v>
      </c>
      <c r="F41" s="217">
        <f>Lebensmittel!L37</f>
        <v>0</v>
      </c>
      <c r="G41" s="14"/>
      <c r="H41" s="218">
        <f>Lebensmittel!N37</f>
        <v>0</v>
      </c>
      <c r="I41" s="14"/>
      <c r="J41" s="217">
        <f>metaanalyse!K305</f>
        <v>0</v>
      </c>
      <c r="K41" s="14"/>
      <c r="L41" s="14"/>
      <c r="M41" s="220">
        <f>Tabelle2[[#This Row],[Spalte8]]/S41</f>
        <v>0</v>
      </c>
      <c r="N41" s="14"/>
      <c r="O41" s="221">
        <f t="shared" si="1"/>
        <v>0</v>
      </c>
      <c r="P41" s="14"/>
      <c r="Q41" s="232">
        <f t="shared" si="2"/>
        <v>0</v>
      </c>
      <c r="S41" s="230">
        <f>IF(Tabelle2[[#This Row],[Spalte4]]=0,1000000000,Tabelle2[[#This Row],[Spalte4]])</f>
        <v>1000000000</v>
      </c>
      <c r="T41" s="230"/>
      <c r="U41" s="230"/>
      <c r="V41" s="230"/>
    </row>
    <row r="42" spans="3:22" x14ac:dyDescent="0.2">
      <c r="C42" s="215">
        <v>35</v>
      </c>
      <c r="D42" s="216" t="str">
        <f>Lebensmittel!D38</f>
        <v>Lebensmittel 35</v>
      </c>
      <c r="F42" s="217">
        <f>Lebensmittel!L38</f>
        <v>0</v>
      </c>
      <c r="G42" s="14"/>
      <c r="H42" s="218">
        <f>Lebensmittel!N38</f>
        <v>0</v>
      </c>
      <c r="I42" s="14"/>
      <c r="J42" s="217">
        <f>metaanalyse!K306</f>
        <v>0</v>
      </c>
      <c r="K42" s="14"/>
      <c r="L42" s="14"/>
      <c r="M42" s="220">
        <f>Tabelle2[[#This Row],[Spalte8]]/S42</f>
        <v>0</v>
      </c>
      <c r="N42" s="14"/>
      <c r="O42" s="221">
        <f t="shared" si="1"/>
        <v>0</v>
      </c>
      <c r="P42" s="14"/>
      <c r="Q42" s="232">
        <f t="shared" si="2"/>
        <v>0</v>
      </c>
      <c r="S42" s="230">
        <f>IF(Tabelle2[[#This Row],[Spalte4]]=0,1000000000,Tabelle2[[#This Row],[Spalte4]])</f>
        <v>1000000000</v>
      </c>
      <c r="T42" s="230"/>
      <c r="U42" s="230"/>
      <c r="V42" s="230"/>
    </row>
    <row r="43" spans="3:22" x14ac:dyDescent="0.2">
      <c r="C43" s="215">
        <v>36</v>
      </c>
      <c r="D43" s="216" t="str">
        <f>Lebensmittel!D39</f>
        <v>Lebensmittel 36</v>
      </c>
      <c r="F43" s="217">
        <f>Lebensmittel!L39</f>
        <v>0</v>
      </c>
      <c r="G43" s="14"/>
      <c r="H43" s="218">
        <f>Lebensmittel!N39</f>
        <v>0</v>
      </c>
      <c r="I43" s="14"/>
      <c r="J43" s="217">
        <f>metaanalyse!K307</f>
        <v>0</v>
      </c>
      <c r="K43" s="14"/>
      <c r="L43" s="14"/>
      <c r="M43" s="220">
        <f>Tabelle2[[#This Row],[Spalte8]]/S43</f>
        <v>0</v>
      </c>
      <c r="N43" s="14"/>
      <c r="O43" s="221">
        <f t="shared" si="1"/>
        <v>0</v>
      </c>
      <c r="P43" s="14"/>
      <c r="Q43" s="232">
        <f t="shared" si="2"/>
        <v>0</v>
      </c>
      <c r="S43" s="230">
        <f>IF(Tabelle2[[#This Row],[Spalte4]]=0,1000000000,Tabelle2[[#This Row],[Spalte4]])</f>
        <v>1000000000</v>
      </c>
      <c r="T43" s="230"/>
      <c r="U43" s="230"/>
      <c r="V43" s="230"/>
    </row>
    <row r="44" spans="3:22" x14ac:dyDescent="0.2">
      <c r="C44" s="215">
        <v>37</v>
      </c>
      <c r="D44" s="216" t="str">
        <f>Lebensmittel!D40</f>
        <v>Lebensmittel 37</v>
      </c>
      <c r="F44" s="217">
        <f>Lebensmittel!L40</f>
        <v>0</v>
      </c>
      <c r="G44" s="14"/>
      <c r="H44" s="218">
        <f>Lebensmittel!N40</f>
        <v>0</v>
      </c>
      <c r="I44" s="14"/>
      <c r="J44" s="217">
        <f>metaanalyse!K308</f>
        <v>0</v>
      </c>
      <c r="K44" s="14"/>
      <c r="L44" s="14"/>
      <c r="M44" s="220">
        <f>Tabelle2[[#This Row],[Spalte8]]/S44</f>
        <v>0</v>
      </c>
      <c r="N44" s="14"/>
      <c r="O44" s="221">
        <f t="shared" si="1"/>
        <v>0</v>
      </c>
      <c r="P44" s="14"/>
      <c r="Q44" s="232">
        <f t="shared" si="2"/>
        <v>0</v>
      </c>
      <c r="S44" s="230">
        <f>IF(Tabelle2[[#This Row],[Spalte4]]=0,1000000000,Tabelle2[[#This Row],[Spalte4]])</f>
        <v>1000000000</v>
      </c>
      <c r="T44" s="230"/>
      <c r="U44" s="230"/>
      <c r="V44" s="230"/>
    </row>
    <row r="45" spans="3:22" x14ac:dyDescent="0.2">
      <c r="C45" s="215">
        <v>38</v>
      </c>
      <c r="D45" s="216" t="str">
        <f>Lebensmittel!D41</f>
        <v>Lebensmittel 38</v>
      </c>
      <c r="F45" s="217">
        <f>Lebensmittel!L41</f>
        <v>0</v>
      </c>
      <c r="G45" s="14"/>
      <c r="H45" s="218">
        <f>Lebensmittel!N41</f>
        <v>0</v>
      </c>
      <c r="I45" s="14"/>
      <c r="J45" s="217">
        <f>metaanalyse!K309</f>
        <v>0</v>
      </c>
      <c r="K45" s="14"/>
      <c r="L45" s="14"/>
      <c r="M45" s="220">
        <f>Tabelle2[[#This Row],[Spalte8]]/S45</f>
        <v>0</v>
      </c>
      <c r="N45" s="14"/>
      <c r="O45" s="221">
        <f t="shared" si="1"/>
        <v>0</v>
      </c>
      <c r="P45" s="14"/>
      <c r="Q45" s="232">
        <f t="shared" si="2"/>
        <v>0</v>
      </c>
      <c r="S45" s="230">
        <f>IF(Tabelle2[[#This Row],[Spalte4]]=0,1000000000,Tabelle2[[#This Row],[Spalte4]])</f>
        <v>1000000000</v>
      </c>
      <c r="T45" s="230"/>
      <c r="U45" s="230"/>
      <c r="V45" s="230"/>
    </row>
    <row r="46" spans="3:22" x14ac:dyDescent="0.2">
      <c r="C46" s="215">
        <v>39</v>
      </c>
      <c r="D46" s="216" t="str">
        <f>Lebensmittel!D42</f>
        <v>Lebensmittel 39</v>
      </c>
      <c r="F46" s="217">
        <f>Lebensmittel!L42</f>
        <v>0</v>
      </c>
      <c r="G46" s="14"/>
      <c r="H46" s="218">
        <f>Lebensmittel!N42</f>
        <v>0</v>
      </c>
      <c r="I46" s="14"/>
      <c r="J46" s="217">
        <f>metaanalyse!K310</f>
        <v>0</v>
      </c>
      <c r="K46" s="14"/>
      <c r="L46" s="14"/>
      <c r="M46" s="220">
        <f>Tabelle2[[#This Row],[Spalte8]]/S46</f>
        <v>0</v>
      </c>
      <c r="N46" s="14"/>
      <c r="O46" s="221">
        <f t="shared" si="1"/>
        <v>0</v>
      </c>
      <c r="P46" s="14"/>
      <c r="Q46" s="232">
        <f t="shared" si="2"/>
        <v>0</v>
      </c>
      <c r="S46" s="230">
        <f>IF(Tabelle2[[#This Row],[Spalte4]]=0,1000000000,Tabelle2[[#This Row],[Spalte4]])</f>
        <v>1000000000</v>
      </c>
      <c r="T46" s="230"/>
      <c r="U46" s="230"/>
      <c r="V46" s="230"/>
    </row>
    <row r="47" spans="3:22" x14ac:dyDescent="0.2">
      <c r="C47" s="215">
        <v>40</v>
      </c>
      <c r="D47" s="216" t="str">
        <f>Lebensmittel!D43</f>
        <v>Lebensmittel 40</v>
      </c>
      <c r="F47" s="217">
        <f>Lebensmittel!L43</f>
        <v>0</v>
      </c>
      <c r="G47" s="14"/>
      <c r="H47" s="218">
        <f>Lebensmittel!N43</f>
        <v>0</v>
      </c>
      <c r="I47" s="14"/>
      <c r="J47" s="217">
        <f>metaanalyse!K311</f>
        <v>0</v>
      </c>
      <c r="K47" s="14"/>
      <c r="L47" s="14"/>
      <c r="M47" s="220">
        <f>Tabelle2[[#This Row],[Spalte8]]/S47</f>
        <v>0</v>
      </c>
      <c r="N47" s="14"/>
      <c r="O47" s="221">
        <f t="shared" si="1"/>
        <v>0</v>
      </c>
      <c r="P47" s="14"/>
      <c r="Q47" s="232">
        <f t="shared" si="2"/>
        <v>0</v>
      </c>
      <c r="S47" s="230">
        <f>IF(Tabelle2[[#This Row],[Spalte4]]=0,1000000000,Tabelle2[[#This Row],[Spalte4]])</f>
        <v>1000000000</v>
      </c>
      <c r="T47" s="230"/>
      <c r="U47" s="230"/>
      <c r="V47" s="230"/>
    </row>
    <row r="48" spans="3:22" x14ac:dyDescent="0.2">
      <c r="C48" s="215">
        <v>41</v>
      </c>
      <c r="D48" s="216" t="str">
        <f>Lebensmittel!D44</f>
        <v>Lebensmittel 41</v>
      </c>
      <c r="F48" s="217">
        <f>Lebensmittel!L44</f>
        <v>0</v>
      </c>
      <c r="G48" s="14"/>
      <c r="H48" s="218">
        <f>Lebensmittel!N44</f>
        <v>0</v>
      </c>
      <c r="I48" s="14"/>
      <c r="J48" s="217">
        <f>metaanalyse!K312</f>
        <v>0</v>
      </c>
      <c r="K48" s="14"/>
      <c r="L48" s="14"/>
      <c r="M48" s="220">
        <f>Tabelle2[[#This Row],[Spalte8]]/S48</f>
        <v>0</v>
      </c>
      <c r="N48" s="14"/>
      <c r="O48" s="221">
        <f t="shared" si="1"/>
        <v>0</v>
      </c>
      <c r="P48" s="14"/>
      <c r="Q48" s="232">
        <f t="shared" si="2"/>
        <v>0</v>
      </c>
      <c r="S48" s="230">
        <f>IF(Tabelle2[[#This Row],[Spalte4]]=0,1000000000,Tabelle2[[#This Row],[Spalte4]])</f>
        <v>1000000000</v>
      </c>
      <c r="T48" s="230"/>
      <c r="U48" s="230"/>
      <c r="V48" s="230"/>
    </row>
    <row r="49" spans="3:22" x14ac:dyDescent="0.2">
      <c r="C49" s="215">
        <v>42</v>
      </c>
      <c r="D49" s="216" t="str">
        <f>Lebensmittel!D45</f>
        <v>Lebensmittel 42</v>
      </c>
      <c r="F49" s="217">
        <f>Lebensmittel!L45</f>
        <v>0</v>
      </c>
      <c r="G49" s="14"/>
      <c r="H49" s="218">
        <f>Lebensmittel!N45</f>
        <v>0</v>
      </c>
      <c r="I49" s="14"/>
      <c r="J49" s="217">
        <f>metaanalyse!K313</f>
        <v>0</v>
      </c>
      <c r="K49" s="14"/>
      <c r="L49" s="14"/>
      <c r="M49" s="220">
        <f>Tabelle2[[#This Row],[Spalte8]]/S49</f>
        <v>0</v>
      </c>
      <c r="N49" s="14"/>
      <c r="O49" s="221">
        <f t="shared" si="1"/>
        <v>0</v>
      </c>
      <c r="P49" s="14"/>
      <c r="Q49" s="232">
        <f t="shared" si="2"/>
        <v>0</v>
      </c>
      <c r="S49" s="230">
        <f>IF(Tabelle2[[#This Row],[Spalte4]]=0,1000000000,Tabelle2[[#This Row],[Spalte4]])</f>
        <v>1000000000</v>
      </c>
      <c r="T49" s="230"/>
      <c r="U49" s="230"/>
      <c r="V49" s="230"/>
    </row>
    <row r="50" spans="3:22" x14ac:dyDescent="0.2">
      <c r="C50" s="215">
        <v>43</v>
      </c>
      <c r="D50" s="216" t="str">
        <f>Lebensmittel!D46</f>
        <v>Lebensmittel 43</v>
      </c>
      <c r="F50" s="217">
        <f>Lebensmittel!L46</f>
        <v>0</v>
      </c>
      <c r="G50" s="14"/>
      <c r="H50" s="218">
        <f>Lebensmittel!N46</f>
        <v>0</v>
      </c>
      <c r="I50" s="14"/>
      <c r="J50" s="217">
        <f>metaanalyse!K314</f>
        <v>0</v>
      </c>
      <c r="K50" s="14"/>
      <c r="L50" s="14"/>
      <c r="M50" s="220">
        <f>Tabelle2[[#This Row],[Spalte8]]/S50</f>
        <v>0</v>
      </c>
      <c r="N50" s="14"/>
      <c r="O50" s="221">
        <f t="shared" si="1"/>
        <v>0</v>
      </c>
      <c r="P50" s="14"/>
      <c r="Q50" s="232">
        <f t="shared" si="2"/>
        <v>0</v>
      </c>
      <c r="S50" s="230">
        <f>IF(Tabelle2[[#This Row],[Spalte4]]=0,1000000000,Tabelle2[[#This Row],[Spalte4]])</f>
        <v>1000000000</v>
      </c>
      <c r="T50" s="230"/>
      <c r="U50" s="230"/>
      <c r="V50" s="230"/>
    </row>
    <row r="51" spans="3:22" x14ac:dyDescent="0.2">
      <c r="C51" s="215">
        <v>44</v>
      </c>
      <c r="D51" s="216" t="str">
        <f>Lebensmittel!D47</f>
        <v>Lebensmittel 44</v>
      </c>
      <c r="F51" s="217">
        <f>Lebensmittel!L47</f>
        <v>0</v>
      </c>
      <c r="G51" s="14"/>
      <c r="H51" s="218">
        <f>Lebensmittel!N47</f>
        <v>0</v>
      </c>
      <c r="I51" s="14"/>
      <c r="J51" s="217">
        <f>metaanalyse!K315</f>
        <v>0</v>
      </c>
      <c r="K51" s="14"/>
      <c r="L51" s="14"/>
      <c r="M51" s="220">
        <f>Tabelle2[[#This Row],[Spalte8]]/S51</f>
        <v>0</v>
      </c>
      <c r="N51" s="14"/>
      <c r="O51" s="221">
        <f t="shared" si="1"/>
        <v>0</v>
      </c>
      <c r="P51" s="14"/>
      <c r="Q51" s="232">
        <f t="shared" si="2"/>
        <v>0</v>
      </c>
      <c r="S51" s="230">
        <f>IF(Tabelle2[[#This Row],[Spalte4]]=0,1000000000,Tabelle2[[#This Row],[Spalte4]])</f>
        <v>1000000000</v>
      </c>
      <c r="T51" s="230"/>
      <c r="U51" s="230"/>
      <c r="V51" s="230"/>
    </row>
    <row r="52" spans="3:22" x14ac:dyDescent="0.2">
      <c r="C52" s="215">
        <v>45</v>
      </c>
      <c r="D52" s="216" t="str">
        <f>Lebensmittel!D48</f>
        <v>Lebensmittel 45</v>
      </c>
      <c r="F52" s="217">
        <f>Lebensmittel!L48</f>
        <v>0</v>
      </c>
      <c r="G52" s="14"/>
      <c r="H52" s="218">
        <f>Lebensmittel!N48</f>
        <v>0</v>
      </c>
      <c r="I52" s="14"/>
      <c r="J52" s="217">
        <f>metaanalyse!K316</f>
        <v>0</v>
      </c>
      <c r="K52" s="14"/>
      <c r="L52" s="14"/>
      <c r="M52" s="220">
        <f>Tabelle2[[#This Row],[Spalte8]]/S52</f>
        <v>0</v>
      </c>
      <c r="N52" s="14"/>
      <c r="O52" s="221">
        <f t="shared" si="1"/>
        <v>0</v>
      </c>
      <c r="P52" s="14"/>
      <c r="Q52" s="232">
        <f t="shared" si="2"/>
        <v>0</v>
      </c>
      <c r="S52" s="230">
        <f>IF(Tabelle2[[#This Row],[Spalte4]]=0,1000000000,Tabelle2[[#This Row],[Spalte4]])</f>
        <v>1000000000</v>
      </c>
      <c r="T52" s="230"/>
      <c r="U52" s="230"/>
      <c r="V52" s="230"/>
    </row>
    <row r="53" spans="3:22" x14ac:dyDescent="0.2">
      <c r="C53" s="215">
        <v>46</v>
      </c>
      <c r="D53" s="216" t="str">
        <f>Lebensmittel!D49</f>
        <v>Lebensmittel 46</v>
      </c>
      <c r="F53" s="217">
        <f>Lebensmittel!L49</f>
        <v>0</v>
      </c>
      <c r="G53" s="14"/>
      <c r="H53" s="218">
        <f>Lebensmittel!N49</f>
        <v>0</v>
      </c>
      <c r="I53" s="14"/>
      <c r="J53" s="217">
        <f>metaanalyse!K317</f>
        <v>0</v>
      </c>
      <c r="K53" s="14"/>
      <c r="L53" s="14"/>
      <c r="M53" s="220">
        <f>Tabelle2[[#This Row],[Spalte8]]/S53</f>
        <v>0</v>
      </c>
      <c r="N53" s="14"/>
      <c r="O53" s="221">
        <f t="shared" si="1"/>
        <v>0</v>
      </c>
      <c r="P53" s="14"/>
      <c r="Q53" s="232">
        <f t="shared" si="2"/>
        <v>0</v>
      </c>
      <c r="S53" s="230">
        <f>IF(Tabelle2[[#This Row],[Spalte4]]=0,1000000000,Tabelle2[[#This Row],[Spalte4]])</f>
        <v>1000000000</v>
      </c>
      <c r="T53" s="230"/>
      <c r="U53" s="230"/>
      <c r="V53" s="230"/>
    </row>
    <row r="54" spans="3:22" x14ac:dyDescent="0.2">
      <c r="C54" s="215">
        <v>47</v>
      </c>
      <c r="D54" s="216" t="str">
        <f>Lebensmittel!D50</f>
        <v>Lebensmittel 47</v>
      </c>
      <c r="F54" s="217">
        <f>Lebensmittel!L50</f>
        <v>0</v>
      </c>
      <c r="G54" s="14"/>
      <c r="H54" s="218">
        <f>Lebensmittel!N50</f>
        <v>0</v>
      </c>
      <c r="I54" s="14"/>
      <c r="J54" s="217">
        <f>metaanalyse!K318</f>
        <v>0</v>
      </c>
      <c r="K54" s="14"/>
      <c r="L54" s="14"/>
      <c r="M54" s="220">
        <f>Tabelle2[[#This Row],[Spalte8]]/S54</f>
        <v>0</v>
      </c>
      <c r="N54" s="14"/>
      <c r="O54" s="221">
        <f t="shared" si="1"/>
        <v>0</v>
      </c>
      <c r="P54" s="14"/>
      <c r="Q54" s="232">
        <f t="shared" si="2"/>
        <v>0</v>
      </c>
      <c r="S54" s="230">
        <f>IF(Tabelle2[[#This Row],[Spalte4]]=0,1000000000,Tabelle2[[#This Row],[Spalte4]])</f>
        <v>1000000000</v>
      </c>
      <c r="T54" s="230"/>
      <c r="U54" s="230"/>
      <c r="V54" s="230"/>
    </row>
    <row r="55" spans="3:22" x14ac:dyDescent="0.2">
      <c r="C55" s="215">
        <v>48</v>
      </c>
      <c r="D55" s="216" t="str">
        <f>Lebensmittel!D51</f>
        <v>Lebensmittel 48</v>
      </c>
      <c r="F55" s="217">
        <f>Lebensmittel!L51</f>
        <v>0</v>
      </c>
      <c r="G55" s="14"/>
      <c r="H55" s="218">
        <f>Lebensmittel!N51</f>
        <v>0</v>
      </c>
      <c r="I55" s="14"/>
      <c r="J55" s="217">
        <f>metaanalyse!K319</f>
        <v>0</v>
      </c>
      <c r="K55" s="14"/>
      <c r="L55" s="14"/>
      <c r="M55" s="220">
        <f>Tabelle2[[#This Row],[Spalte8]]/S55</f>
        <v>0</v>
      </c>
      <c r="N55" s="14"/>
      <c r="O55" s="221">
        <f t="shared" si="1"/>
        <v>0</v>
      </c>
      <c r="P55" s="14"/>
      <c r="Q55" s="232">
        <f t="shared" si="2"/>
        <v>0</v>
      </c>
      <c r="S55" s="230">
        <f>IF(Tabelle2[[#This Row],[Spalte4]]=0,1000000000,Tabelle2[[#This Row],[Spalte4]])</f>
        <v>1000000000</v>
      </c>
      <c r="T55" s="230"/>
      <c r="U55" s="230"/>
      <c r="V55" s="230"/>
    </row>
    <row r="56" spans="3:22" x14ac:dyDescent="0.2">
      <c r="C56" s="215">
        <v>49</v>
      </c>
      <c r="D56" s="216" t="str">
        <f>Lebensmittel!D52</f>
        <v>Lebensmittel 49</v>
      </c>
      <c r="F56" s="217">
        <f>Lebensmittel!L52</f>
        <v>0</v>
      </c>
      <c r="G56" s="14"/>
      <c r="H56" s="218">
        <f>Lebensmittel!N52</f>
        <v>0</v>
      </c>
      <c r="I56" s="14"/>
      <c r="J56" s="217">
        <f>metaanalyse!K320</f>
        <v>0</v>
      </c>
      <c r="K56" s="14"/>
      <c r="L56" s="14"/>
      <c r="M56" s="220">
        <f>Tabelle2[[#This Row],[Spalte8]]/S56</f>
        <v>0</v>
      </c>
      <c r="N56" s="14"/>
      <c r="O56" s="221">
        <f t="shared" si="1"/>
        <v>0</v>
      </c>
      <c r="P56" s="14"/>
      <c r="Q56" s="232">
        <f t="shared" si="2"/>
        <v>0</v>
      </c>
      <c r="S56" s="230">
        <f>IF(Tabelle2[[#This Row],[Spalte4]]=0,1000000000,Tabelle2[[#This Row],[Spalte4]])</f>
        <v>1000000000</v>
      </c>
      <c r="T56" s="230"/>
      <c r="U56" s="230"/>
      <c r="V56" s="230"/>
    </row>
    <row r="57" spans="3:22" x14ac:dyDescent="0.2">
      <c r="C57" s="215">
        <v>50</v>
      </c>
      <c r="D57" s="216" t="str">
        <f>Lebensmittel!D53</f>
        <v>Lebensmittel 50</v>
      </c>
      <c r="F57" s="217">
        <f>Lebensmittel!L53</f>
        <v>0</v>
      </c>
      <c r="G57" s="14"/>
      <c r="H57" s="218">
        <f>Lebensmittel!N53</f>
        <v>0</v>
      </c>
      <c r="I57" s="14"/>
      <c r="J57" s="217">
        <f>metaanalyse!K321</f>
        <v>0</v>
      </c>
      <c r="K57" s="14"/>
      <c r="L57" s="14"/>
      <c r="M57" s="220">
        <f>Tabelle2[[#This Row],[Spalte8]]/S57</f>
        <v>0</v>
      </c>
      <c r="N57" s="14"/>
      <c r="O57" s="221">
        <f t="shared" si="1"/>
        <v>0</v>
      </c>
      <c r="P57" s="14"/>
      <c r="Q57" s="232">
        <f t="shared" si="2"/>
        <v>0</v>
      </c>
      <c r="S57" s="230">
        <f>IF(Tabelle2[[#This Row],[Spalte4]]=0,1000000000,Tabelle2[[#This Row],[Spalte4]])</f>
        <v>1000000000</v>
      </c>
      <c r="T57" s="230"/>
      <c r="U57" s="230"/>
      <c r="V57" s="230"/>
    </row>
    <row r="58" spans="3:22" x14ac:dyDescent="0.2">
      <c r="C58" s="215">
        <v>51</v>
      </c>
      <c r="D58" s="216" t="str">
        <f>Lebensmittel!D54</f>
        <v>Lebensmittel 51</v>
      </c>
      <c r="F58" s="217">
        <f>Lebensmittel!L54</f>
        <v>0</v>
      </c>
      <c r="G58" s="14"/>
      <c r="H58" s="218">
        <f>Lebensmittel!N54</f>
        <v>0</v>
      </c>
      <c r="I58" s="14"/>
      <c r="J58" s="217">
        <f>metaanalyse!K322</f>
        <v>0</v>
      </c>
      <c r="K58" s="14"/>
      <c r="L58" s="14"/>
      <c r="M58" s="220">
        <f>Tabelle2[[#This Row],[Spalte8]]/S58</f>
        <v>0</v>
      </c>
      <c r="N58" s="14"/>
      <c r="O58" s="221">
        <f t="shared" si="1"/>
        <v>0</v>
      </c>
      <c r="P58" s="14"/>
      <c r="Q58" s="232">
        <f t="shared" si="2"/>
        <v>0</v>
      </c>
      <c r="S58" s="230">
        <f>IF(Tabelle2[[#This Row],[Spalte4]]=0,1000000000,Tabelle2[[#This Row],[Spalte4]])</f>
        <v>1000000000</v>
      </c>
      <c r="T58" s="230"/>
      <c r="U58" s="230"/>
      <c r="V58" s="230"/>
    </row>
    <row r="59" spans="3:22" x14ac:dyDescent="0.2">
      <c r="C59" s="215">
        <v>52</v>
      </c>
      <c r="D59" s="216" t="str">
        <f>Lebensmittel!D55</f>
        <v>Lebensmittel 52</v>
      </c>
      <c r="F59" s="217">
        <f>Lebensmittel!L55</f>
        <v>0</v>
      </c>
      <c r="G59" s="14"/>
      <c r="H59" s="218">
        <f>Lebensmittel!N55</f>
        <v>0</v>
      </c>
      <c r="I59" s="14"/>
      <c r="J59" s="217">
        <f>metaanalyse!K323</f>
        <v>0</v>
      </c>
      <c r="K59" s="14"/>
      <c r="L59" s="14"/>
      <c r="M59" s="220">
        <f>Tabelle2[[#This Row],[Spalte8]]/S59</f>
        <v>0</v>
      </c>
      <c r="N59" s="14"/>
      <c r="O59" s="221">
        <f t="shared" si="1"/>
        <v>0</v>
      </c>
      <c r="P59" s="14"/>
      <c r="Q59" s="232">
        <f t="shared" si="2"/>
        <v>0</v>
      </c>
      <c r="S59" s="230">
        <f>IF(Tabelle2[[#This Row],[Spalte4]]=0,1000000000,Tabelle2[[#This Row],[Spalte4]])</f>
        <v>1000000000</v>
      </c>
      <c r="T59" s="230"/>
      <c r="U59" s="230"/>
      <c r="V59" s="230"/>
    </row>
    <row r="60" spans="3:22" x14ac:dyDescent="0.2">
      <c r="C60" s="215">
        <v>53</v>
      </c>
      <c r="D60" s="216" t="str">
        <f>Lebensmittel!D56</f>
        <v>Lebensmittel 53</v>
      </c>
      <c r="F60" s="217">
        <f>Lebensmittel!L56</f>
        <v>0</v>
      </c>
      <c r="G60" s="14"/>
      <c r="H60" s="218">
        <f>Lebensmittel!N56</f>
        <v>0</v>
      </c>
      <c r="I60" s="14"/>
      <c r="J60" s="217">
        <f>metaanalyse!K324</f>
        <v>0</v>
      </c>
      <c r="K60" s="14"/>
      <c r="L60" s="14"/>
      <c r="M60" s="220">
        <f>Tabelle2[[#This Row],[Spalte8]]/S60</f>
        <v>0</v>
      </c>
      <c r="N60" s="14"/>
      <c r="O60" s="221">
        <f t="shared" si="1"/>
        <v>0</v>
      </c>
      <c r="P60" s="14"/>
      <c r="Q60" s="232">
        <f t="shared" si="2"/>
        <v>0</v>
      </c>
      <c r="S60" s="230">
        <f>IF(Tabelle2[[#This Row],[Spalte4]]=0,1000000000,Tabelle2[[#This Row],[Spalte4]])</f>
        <v>1000000000</v>
      </c>
      <c r="T60" s="230"/>
      <c r="U60" s="230"/>
      <c r="V60" s="230"/>
    </row>
    <row r="61" spans="3:22" x14ac:dyDescent="0.2">
      <c r="C61" s="215">
        <v>54</v>
      </c>
      <c r="D61" s="216" t="str">
        <f>Lebensmittel!D57</f>
        <v>Lebensmittel 54</v>
      </c>
      <c r="F61" s="217">
        <f>Lebensmittel!L57</f>
        <v>0</v>
      </c>
      <c r="G61" s="14"/>
      <c r="H61" s="218">
        <f>Lebensmittel!N57</f>
        <v>0</v>
      </c>
      <c r="I61" s="14"/>
      <c r="J61" s="217">
        <f>metaanalyse!K325</f>
        <v>0</v>
      </c>
      <c r="K61" s="14"/>
      <c r="L61" s="14"/>
      <c r="M61" s="220">
        <f>Tabelle2[[#This Row],[Spalte8]]/S61</f>
        <v>0</v>
      </c>
      <c r="N61" s="14"/>
      <c r="O61" s="221">
        <f t="shared" si="1"/>
        <v>0</v>
      </c>
      <c r="P61" s="14"/>
      <c r="Q61" s="232">
        <f t="shared" si="2"/>
        <v>0</v>
      </c>
      <c r="S61" s="230">
        <f>IF(Tabelle2[[#This Row],[Spalte4]]=0,1000000000,Tabelle2[[#This Row],[Spalte4]])</f>
        <v>1000000000</v>
      </c>
      <c r="T61" s="230"/>
      <c r="U61" s="230"/>
      <c r="V61" s="230"/>
    </row>
    <row r="62" spans="3:22" x14ac:dyDescent="0.2">
      <c r="C62" s="215">
        <v>55</v>
      </c>
      <c r="D62" s="216" t="str">
        <f>Lebensmittel!D58</f>
        <v>Lebensmittel 55</v>
      </c>
      <c r="F62" s="217">
        <f>Lebensmittel!L58</f>
        <v>0</v>
      </c>
      <c r="G62" s="14"/>
      <c r="H62" s="218">
        <f>Lebensmittel!N58</f>
        <v>0</v>
      </c>
      <c r="I62" s="14"/>
      <c r="J62" s="217">
        <f>metaanalyse!K326</f>
        <v>0</v>
      </c>
      <c r="K62" s="14"/>
      <c r="L62" s="14"/>
      <c r="M62" s="220">
        <f>Tabelle2[[#This Row],[Spalte8]]/S62</f>
        <v>0</v>
      </c>
      <c r="N62" s="14"/>
      <c r="O62" s="221">
        <f t="shared" si="1"/>
        <v>0</v>
      </c>
      <c r="P62" s="14"/>
      <c r="Q62" s="232">
        <f t="shared" si="2"/>
        <v>0</v>
      </c>
      <c r="S62" s="230">
        <f>IF(Tabelle2[[#This Row],[Spalte4]]=0,1000000000,Tabelle2[[#This Row],[Spalte4]])</f>
        <v>1000000000</v>
      </c>
      <c r="T62" s="230"/>
      <c r="U62" s="230"/>
      <c r="V62" s="230"/>
    </row>
    <row r="63" spans="3:22" x14ac:dyDescent="0.2">
      <c r="C63" s="215">
        <v>56</v>
      </c>
      <c r="D63" s="216" t="str">
        <f>Lebensmittel!D59</f>
        <v>Lebensmittel 56</v>
      </c>
      <c r="F63" s="217">
        <f>Lebensmittel!L59</f>
        <v>0</v>
      </c>
      <c r="G63" s="14"/>
      <c r="H63" s="218">
        <f>Lebensmittel!N59</f>
        <v>0</v>
      </c>
      <c r="I63" s="14"/>
      <c r="J63" s="217">
        <f>metaanalyse!K327</f>
        <v>0</v>
      </c>
      <c r="K63" s="14"/>
      <c r="L63" s="14"/>
      <c r="M63" s="220">
        <f>Tabelle2[[#This Row],[Spalte8]]/S63</f>
        <v>0</v>
      </c>
      <c r="N63" s="14"/>
      <c r="O63" s="221">
        <f t="shared" si="1"/>
        <v>0</v>
      </c>
      <c r="P63" s="14"/>
      <c r="Q63" s="232">
        <f t="shared" si="2"/>
        <v>0</v>
      </c>
      <c r="S63" s="230">
        <f>IF(Tabelle2[[#This Row],[Spalte4]]=0,1000000000,Tabelle2[[#This Row],[Spalte4]])</f>
        <v>1000000000</v>
      </c>
      <c r="T63" s="230"/>
      <c r="U63" s="230"/>
      <c r="V63" s="230"/>
    </row>
    <row r="64" spans="3:22" x14ac:dyDescent="0.2">
      <c r="C64" s="215">
        <v>57</v>
      </c>
      <c r="D64" s="216" t="str">
        <f>Lebensmittel!D60</f>
        <v>Lebensmittel 57</v>
      </c>
      <c r="F64" s="217">
        <f>Lebensmittel!L60</f>
        <v>0</v>
      </c>
      <c r="G64" s="14"/>
      <c r="H64" s="218">
        <f>Lebensmittel!N60</f>
        <v>0</v>
      </c>
      <c r="I64" s="14"/>
      <c r="J64" s="217">
        <f>metaanalyse!K328</f>
        <v>0</v>
      </c>
      <c r="K64" s="14"/>
      <c r="L64" s="14"/>
      <c r="M64" s="220">
        <f>Tabelle2[[#This Row],[Spalte8]]/S64</f>
        <v>0</v>
      </c>
      <c r="N64" s="14"/>
      <c r="O64" s="221">
        <f t="shared" si="1"/>
        <v>0</v>
      </c>
      <c r="P64" s="14"/>
      <c r="Q64" s="232">
        <f t="shared" si="2"/>
        <v>0</v>
      </c>
      <c r="S64" s="230">
        <f>IF(Tabelle2[[#This Row],[Spalte4]]=0,1000000000,Tabelle2[[#This Row],[Spalte4]])</f>
        <v>1000000000</v>
      </c>
      <c r="T64" s="230"/>
      <c r="U64" s="230"/>
      <c r="V64" s="230"/>
    </row>
    <row r="65" spans="3:22" x14ac:dyDescent="0.2">
      <c r="C65" s="215">
        <v>58</v>
      </c>
      <c r="D65" s="216" t="str">
        <f>Lebensmittel!D61</f>
        <v>Lebensmittel 58</v>
      </c>
      <c r="F65" s="217">
        <f>Lebensmittel!L61</f>
        <v>0</v>
      </c>
      <c r="G65" s="14"/>
      <c r="H65" s="218">
        <f>Lebensmittel!N61</f>
        <v>0</v>
      </c>
      <c r="I65" s="14"/>
      <c r="J65" s="217">
        <f>metaanalyse!K329</f>
        <v>0</v>
      </c>
      <c r="K65" s="14"/>
      <c r="L65" s="14"/>
      <c r="M65" s="220">
        <f>Tabelle2[[#This Row],[Spalte8]]/S65</f>
        <v>0</v>
      </c>
      <c r="N65" s="14"/>
      <c r="O65" s="221">
        <f t="shared" si="1"/>
        <v>0</v>
      </c>
      <c r="P65" s="14"/>
      <c r="Q65" s="232">
        <f t="shared" si="2"/>
        <v>0</v>
      </c>
      <c r="S65" s="230">
        <f>IF(Tabelle2[[#This Row],[Spalte4]]=0,1000000000,Tabelle2[[#This Row],[Spalte4]])</f>
        <v>1000000000</v>
      </c>
      <c r="T65" s="230"/>
      <c r="U65" s="230"/>
      <c r="V65" s="230"/>
    </row>
    <row r="66" spans="3:22" x14ac:dyDescent="0.2">
      <c r="C66" s="215">
        <v>59</v>
      </c>
      <c r="D66" s="216" t="str">
        <f>Lebensmittel!D62</f>
        <v>Lebensmittel 59</v>
      </c>
      <c r="F66" s="217">
        <f>Lebensmittel!L62</f>
        <v>0</v>
      </c>
      <c r="G66" s="14"/>
      <c r="H66" s="218">
        <f>Lebensmittel!N62</f>
        <v>0</v>
      </c>
      <c r="I66" s="14"/>
      <c r="J66" s="217">
        <f>metaanalyse!K330</f>
        <v>0</v>
      </c>
      <c r="K66" s="14"/>
      <c r="L66" s="14"/>
      <c r="M66" s="220">
        <f>Tabelle2[[#This Row],[Spalte8]]/S66</f>
        <v>0</v>
      </c>
      <c r="N66" s="14"/>
      <c r="O66" s="221">
        <f t="shared" si="1"/>
        <v>0</v>
      </c>
      <c r="P66" s="14"/>
      <c r="Q66" s="232">
        <f t="shared" si="2"/>
        <v>0</v>
      </c>
      <c r="S66" s="230">
        <f>IF(Tabelle2[[#This Row],[Spalte4]]=0,1000000000,Tabelle2[[#This Row],[Spalte4]])</f>
        <v>1000000000</v>
      </c>
      <c r="T66" s="230"/>
      <c r="U66" s="230"/>
      <c r="V66" s="230"/>
    </row>
    <row r="67" spans="3:22" x14ac:dyDescent="0.2">
      <c r="C67" s="215">
        <v>60</v>
      </c>
      <c r="D67" s="216" t="str">
        <f>Lebensmittel!D63</f>
        <v>Lebensmittel 60</v>
      </c>
      <c r="F67" s="217">
        <f>Lebensmittel!L63</f>
        <v>0</v>
      </c>
      <c r="G67" s="14"/>
      <c r="H67" s="218">
        <f>Lebensmittel!N63</f>
        <v>0</v>
      </c>
      <c r="I67" s="14"/>
      <c r="J67" s="217">
        <f>metaanalyse!K331</f>
        <v>0</v>
      </c>
      <c r="K67" s="14"/>
      <c r="L67" s="14"/>
      <c r="M67" s="220">
        <f>Tabelle2[[#This Row],[Spalte8]]/S67</f>
        <v>0</v>
      </c>
      <c r="N67" s="14"/>
      <c r="O67" s="221">
        <f t="shared" si="1"/>
        <v>0</v>
      </c>
      <c r="P67" s="14"/>
      <c r="Q67" s="232">
        <f t="shared" si="2"/>
        <v>0</v>
      </c>
      <c r="S67" s="230">
        <f>IF(Tabelle2[[#This Row],[Spalte4]]=0,1000000000,Tabelle2[[#This Row],[Spalte4]])</f>
        <v>1000000000</v>
      </c>
      <c r="T67" s="230"/>
      <c r="U67" s="230"/>
      <c r="V67" s="230"/>
    </row>
    <row r="68" spans="3:22" hidden="1" x14ac:dyDescent="0.2">
      <c r="C68" s="215">
        <v>61</v>
      </c>
      <c r="D68" s="210"/>
      <c r="F68" s="217">
        <f>Lebensmittel!L64</f>
        <v>0</v>
      </c>
      <c r="G68" s="14"/>
      <c r="H68" s="219"/>
      <c r="I68" s="14"/>
      <c r="J68" s="217"/>
      <c r="K68" s="14"/>
      <c r="L68" s="14"/>
      <c r="M68" s="220">
        <f>Tabelle2[[#This Row],[Spalte8]]/S68</f>
        <v>0</v>
      </c>
      <c r="N68" s="14"/>
      <c r="O68" s="221">
        <f t="shared" si="1"/>
        <v>0</v>
      </c>
      <c r="P68" s="14"/>
      <c r="Q68" s="232">
        <f t="shared" si="2"/>
        <v>0</v>
      </c>
      <c r="S68" s="230">
        <f>IF(Tabelle2[[#This Row],[Spalte4]]=0,1000000000,Tabelle2[[#This Row],[Spalte4]])</f>
        <v>1000000000</v>
      </c>
      <c r="T68" s="230"/>
      <c r="U68" s="230"/>
      <c r="V68" s="230"/>
    </row>
    <row r="69" spans="3:22" hidden="1" x14ac:dyDescent="0.2">
      <c r="C69" s="215">
        <v>62</v>
      </c>
      <c r="D69" s="210"/>
      <c r="F69" s="217">
        <f>Lebensmittel!L65</f>
        <v>0</v>
      </c>
      <c r="G69" s="14"/>
      <c r="H69" s="219"/>
      <c r="I69" s="14"/>
      <c r="J69" s="217"/>
      <c r="K69" s="14"/>
      <c r="L69" s="14"/>
      <c r="M69" s="220">
        <f>Tabelle2[[#This Row],[Spalte8]]/S69</f>
        <v>0</v>
      </c>
      <c r="N69" s="14"/>
      <c r="O69" s="221">
        <f t="shared" si="1"/>
        <v>0</v>
      </c>
      <c r="P69" s="14"/>
      <c r="Q69" s="232">
        <f t="shared" si="2"/>
        <v>0</v>
      </c>
      <c r="S69" s="230">
        <f>IF(Tabelle2[[#This Row],[Spalte4]]=0,1000000000,Tabelle2[[#This Row],[Spalte4]])</f>
        <v>1000000000</v>
      </c>
      <c r="T69" s="230"/>
      <c r="U69" s="230"/>
      <c r="V69" s="230"/>
    </row>
    <row r="70" spans="3:22" hidden="1" x14ac:dyDescent="0.2">
      <c r="C70" s="215">
        <v>63</v>
      </c>
      <c r="D70" s="210"/>
      <c r="F70" s="217">
        <f>Lebensmittel!L66</f>
        <v>0</v>
      </c>
      <c r="G70" s="14"/>
      <c r="H70" s="219"/>
      <c r="I70" s="14"/>
      <c r="J70" s="217"/>
      <c r="K70" s="14"/>
      <c r="L70" s="14"/>
      <c r="M70" s="220">
        <f>Tabelle2[[#This Row],[Spalte8]]/S70</f>
        <v>0</v>
      </c>
      <c r="N70" s="14"/>
      <c r="O70" s="221">
        <f t="shared" si="1"/>
        <v>0</v>
      </c>
      <c r="P70" s="14"/>
      <c r="Q70" s="232">
        <f t="shared" si="2"/>
        <v>0</v>
      </c>
      <c r="S70" s="230">
        <f>IF(Tabelle2[[#This Row],[Spalte4]]=0,1000000000,Tabelle2[[#This Row],[Spalte4]])</f>
        <v>1000000000</v>
      </c>
      <c r="T70" s="230"/>
      <c r="U70" s="230"/>
      <c r="V70" s="230"/>
    </row>
    <row r="71" spans="3:22" hidden="1" x14ac:dyDescent="0.2">
      <c r="C71" s="215">
        <v>64</v>
      </c>
      <c r="D71" s="210"/>
      <c r="F71" s="217">
        <f>Lebensmittel!L67</f>
        <v>0</v>
      </c>
      <c r="G71" s="14"/>
      <c r="H71" s="219"/>
      <c r="I71" s="14"/>
      <c r="J71" s="217"/>
      <c r="K71" s="14"/>
      <c r="L71" s="14"/>
      <c r="M71" s="220">
        <f>Tabelle2[[#This Row],[Spalte8]]/S71</f>
        <v>0</v>
      </c>
      <c r="N71" s="14"/>
      <c r="O71" s="221">
        <f t="shared" si="1"/>
        <v>0</v>
      </c>
      <c r="P71" s="14"/>
      <c r="Q71" s="232">
        <f t="shared" si="2"/>
        <v>0</v>
      </c>
      <c r="S71" s="230">
        <f>IF(Tabelle2[[#This Row],[Spalte4]]=0,1000000000,Tabelle2[[#This Row],[Spalte4]])</f>
        <v>1000000000</v>
      </c>
      <c r="T71" s="230"/>
      <c r="U71" s="230"/>
      <c r="V71" s="230"/>
    </row>
    <row r="72" spans="3:22" hidden="1" x14ac:dyDescent="0.2">
      <c r="C72" s="215">
        <v>65</v>
      </c>
      <c r="D72" s="210"/>
      <c r="F72" s="217">
        <f>Lebensmittel!L68</f>
        <v>0</v>
      </c>
      <c r="G72" s="14"/>
      <c r="H72" s="219"/>
      <c r="I72" s="14"/>
      <c r="J72" s="217"/>
      <c r="K72" s="14"/>
      <c r="L72" s="14"/>
      <c r="M72" s="220">
        <f>Tabelle2[[#This Row],[Spalte8]]/S72</f>
        <v>0</v>
      </c>
      <c r="N72" s="14"/>
      <c r="O72" s="221">
        <f t="shared" si="1"/>
        <v>0</v>
      </c>
      <c r="P72" s="14"/>
      <c r="Q72" s="232">
        <f t="shared" ref="Q72" si="3">SUM(O72:O136)</f>
        <v>0</v>
      </c>
      <c r="S72" s="230">
        <f>IF(Tabelle2[[#This Row],[Spalte4]]=0,1000000000,Tabelle2[[#This Row],[Spalte4]])</f>
        <v>1000000000</v>
      </c>
      <c r="T72" s="230"/>
      <c r="U72" s="230"/>
      <c r="V72" s="230"/>
    </row>
  </sheetData>
  <pageMargins left="0.7" right="0.7" top="0.78740157499999996" bottom="0.78740157499999996" header="0.3" footer="0.3"/>
  <pageSetup paperSize="9" scale="55" orientation="landscape" cellComments="atEnd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outlinePr summaryBelow="0" summaryRight="0"/>
  </sheetPr>
  <dimension ref="A1:LL1336"/>
  <sheetViews>
    <sheetView zoomScale="70" zoomScaleNormal="70" workbookViewId="0">
      <selection activeCell="I3" sqref="I3:I70"/>
    </sheetView>
  </sheetViews>
  <sheetFormatPr baseColWidth="10" defaultColWidth="12.5703125" defaultRowHeight="15.75" customHeight="1" x14ac:dyDescent="0.2"/>
  <cols>
    <col min="1" max="1" width="16.140625" customWidth="1"/>
    <col min="3" max="3" width="5.7109375" customWidth="1"/>
    <col min="5" max="5" width="18.42578125" customWidth="1"/>
    <col min="6" max="6" width="4.28515625" customWidth="1"/>
    <col min="7" max="7" width="15.28515625" customWidth="1"/>
    <col min="8" max="18" width="12.5703125" style="14"/>
    <col min="19" max="19" width="9.85546875" style="14" customWidth="1"/>
    <col min="20" max="20" width="10.42578125" style="14" customWidth="1"/>
    <col min="21" max="30" width="12.5703125" style="14"/>
    <col min="68" max="76" width="12.5703125" style="39"/>
  </cols>
  <sheetData>
    <row r="1" spans="1:27" ht="12.75" x14ac:dyDescent="0.2">
      <c r="F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23.25" x14ac:dyDescent="0.35">
      <c r="A2" s="1"/>
      <c r="B2" s="1"/>
      <c r="C2" s="1"/>
      <c r="D2" s="1"/>
      <c r="F2" s="2"/>
      <c r="H2" s="3"/>
      <c r="I2" s="3" t="s">
        <v>1</v>
      </c>
      <c r="J2" s="3"/>
      <c r="K2" s="3"/>
      <c r="L2" s="3"/>
      <c r="M2" s="3" t="s">
        <v>2</v>
      </c>
      <c r="N2" s="3"/>
      <c r="O2" s="3"/>
      <c r="P2" s="3"/>
      <c r="Q2" s="3" t="s">
        <v>3</v>
      </c>
      <c r="R2" s="3"/>
      <c r="S2" s="3"/>
      <c r="T2" s="77" t="s">
        <v>4</v>
      </c>
      <c r="U2" s="3"/>
      <c r="V2" s="3"/>
      <c r="W2" s="3"/>
      <c r="X2" s="3"/>
      <c r="Y2" s="3"/>
      <c r="Z2" s="3"/>
      <c r="AA2" s="3"/>
    </row>
    <row r="3" spans="1:27" ht="12.75" x14ac:dyDescent="0.2">
      <c r="A3" s="1"/>
      <c r="B3" s="1"/>
      <c r="C3" s="1"/>
      <c r="D3" s="1"/>
      <c r="F3" s="76">
        <v>1</v>
      </c>
      <c r="G3" s="1" t="s">
        <v>9</v>
      </c>
      <c r="H3" s="74" t="s">
        <v>145</v>
      </c>
      <c r="I3" s="4"/>
      <c r="J3" s="62"/>
      <c r="K3" s="62" t="s">
        <v>9</v>
      </c>
      <c r="L3" s="74" t="s">
        <v>145</v>
      </c>
      <c r="M3" s="4"/>
      <c r="N3" s="3"/>
      <c r="O3" s="62" t="s">
        <v>9</v>
      </c>
      <c r="P3" s="74" t="s">
        <v>145</v>
      </c>
      <c r="Q3" s="4"/>
      <c r="R3" s="3"/>
      <c r="S3" s="76">
        <v>1</v>
      </c>
      <c r="T3" s="3">
        <f>SUM(I3,M3,Q3)</f>
        <v>0</v>
      </c>
      <c r="U3" s="3"/>
      <c r="V3" s="3"/>
      <c r="W3" s="3"/>
      <c r="X3" s="3"/>
      <c r="Y3" s="3"/>
      <c r="Z3" s="3"/>
      <c r="AA3" s="3"/>
    </row>
    <row r="4" spans="1:27" ht="12.75" x14ac:dyDescent="0.2">
      <c r="A4" s="1"/>
      <c r="B4" s="1"/>
      <c r="C4" s="1"/>
      <c r="D4" s="1"/>
      <c r="F4" s="76">
        <v>2</v>
      </c>
      <c r="G4" s="1" t="s">
        <v>10</v>
      </c>
      <c r="H4" s="74" t="s">
        <v>145</v>
      </c>
      <c r="I4" s="4"/>
      <c r="J4" s="62"/>
      <c r="K4" s="62" t="s">
        <v>10</v>
      </c>
      <c r="L4" s="74" t="s">
        <v>145</v>
      </c>
      <c r="M4" s="4"/>
      <c r="N4" s="3"/>
      <c r="O4" s="62" t="s">
        <v>10</v>
      </c>
      <c r="P4" s="74" t="s">
        <v>145</v>
      </c>
      <c r="Q4" s="4"/>
      <c r="R4" s="3"/>
      <c r="S4" s="76">
        <v>2</v>
      </c>
      <c r="T4" s="3">
        <f>SUM(I4,M4,Q4)</f>
        <v>0</v>
      </c>
      <c r="U4" s="3"/>
      <c r="V4" s="3"/>
      <c r="W4" s="3"/>
      <c r="X4" s="3"/>
      <c r="Y4" s="3"/>
      <c r="Z4" s="3"/>
      <c r="AA4" s="3"/>
    </row>
    <row r="5" spans="1:27" ht="12.75" x14ac:dyDescent="0.2">
      <c r="A5" s="1"/>
      <c r="B5" s="1"/>
      <c r="C5" s="1"/>
      <c r="D5" s="1"/>
      <c r="F5" s="76">
        <v>3</v>
      </c>
      <c r="G5" s="1" t="s">
        <v>11</v>
      </c>
      <c r="H5" s="74" t="s">
        <v>145</v>
      </c>
      <c r="I5" s="4"/>
      <c r="J5" s="62"/>
      <c r="K5" s="62" t="s">
        <v>11</v>
      </c>
      <c r="L5" s="74" t="s">
        <v>145</v>
      </c>
      <c r="M5" s="4"/>
      <c r="N5" s="3"/>
      <c r="O5" s="62" t="s">
        <v>11</v>
      </c>
      <c r="P5" s="74" t="s">
        <v>145</v>
      </c>
      <c r="Q5" s="4"/>
      <c r="R5" s="3"/>
      <c r="S5" s="76">
        <v>3</v>
      </c>
      <c r="T5" s="3">
        <f t="shared" ref="T5:T9" si="0">SUM(I5,M5,Q5)</f>
        <v>0</v>
      </c>
      <c r="U5" s="3"/>
      <c r="V5" s="3"/>
      <c r="W5" s="3"/>
      <c r="X5" s="3"/>
      <c r="Y5" s="3"/>
      <c r="Z5" s="3"/>
      <c r="AA5" s="3"/>
    </row>
    <row r="6" spans="1:27" ht="12.75" x14ac:dyDescent="0.2">
      <c r="F6" s="76">
        <v>4</v>
      </c>
      <c r="G6" s="1" t="s">
        <v>120</v>
      </c>
      <c r="H6" s="74" t="s">
        <v>145</v>
      </c>
      <c r="I6" s="4"/>
      <c r="J6" s="62"/>
      <c r="K6" s="62" t="s">
        <v>120</v>
      </c>
      <c r="L6" s="74" t="s">
        <v>145</v>
      </c>
      <c r="M6" s="4"/>
      <c r="N6" s="3"/>
      <c r="O6" s="62" t="s">
        <v>120</v>
      </c>
      <c r="P6" s="74" t="s">
        <v>145</v>
      </c>
      <c r="Q6" s="4"/>
      <c r="R6" s="3"/>
      <c r="S6" s="76">
        <v>4</v>
      </c>
      <c r="T6" s="3">
        <f t="shared" si="0"/>
        <v>0</v>
      </c>
      <c r="U6" s="3"/>
      <c r="V6" s="3"/>
      <c r="W6" s="3"/>
      <c r="X6" s="3"/>
      <c r="Y6" s="3"/>
      <c r="Z6" s="3"/>
      <c r="AA6" s="3"/>
    </row>
    <row r="7" spans="1:27" ht="12.75" x14ac:dyDescent="0.2">
      <c r="A7" s="1"/>
      <c r="B7" s="1"/>
      <c r="C7" s="1"/>
      <c r="D7" s="1"/>
      <c r="F7" s="76">
        <v>5</v>
      </c>
      <c r="G7" s="1" t="s">
        <v>31</v>
      </c>
      <c r="H7" s="74" t="s">
        <v>145</v>
      </c>
      <c r="I7" s="4"/>
      <c r="J7" s="62"/>
      <c r="K7" s="62" t="s">
        <v>31</v>
      </c>
      <c r="L7" s="74" t="s">
        <v>145</v>
      </c>
      <c r="M7" s="4"/>
      <c r="N7" s="3"/>
      <c r="O7" s="62" t="s">
        <v>31</v>
      </c>
      <c r="P7" s="74" t="s">
        <v>145</v>
      </c>
      <c r="Q7" s="4"/>
      <c r="R7" s="3"/>
      <c r="S7" s="76">
        <v>5</v>
      </c>
      <c r="T7" s="3">
        <f t="shared" si="0"/>
        <v>0</v>
      </c>
      <c r="U7" s="3"/>
      <c r="V7" s="3"/>
      <c r="W7" s="3"/>
      <c r="X7" s="3"/>
      <c r="Y7" s="3"/>
      <c r="Z7" s="3"/>
      <c r="AA7" s="3"/>
    </row>
    <row r="8" spans="1:27" ht="12.75" x14ac:dyDescent="0.2">
      <c r="F8" s="76">
        <v>6</v>
      </c>
      <c r="G8" s="1" t="s">
        <v>32</v>
      </c>
      <c r="H8" s="74" t="s">
        <v>145</v>
      </c>
      <c r="I8" s="4"/>
      <c r="J8" s="62"/>
      <c r="K8" s="62" t="s">
        <v>32</v>
      </c>
      <c r="L8" s="74" t="s">
        <v>145</v>
      </c>
      <c r="M8" s="4"/>
      <c r="N8" s="3"/>
      <c r="O8" s="62" t="s">
        <v>32</v>
      </c>
      <c r="P8" s="74" t="s">
        <v>145</v>
      </c>
      <c r="Q8" s="4"/>
      <c r="R8" s="3"/>
      <c r="S8" s="76">
        <v>6</v>
      </c>
      <c r="T8" s="3">
        <f t="shared" si="0"/>
        <v>0</v>
      </c>
      <c r="U8" s="3"/>
      <c r="V8" s="3"/>
      <c r="W8" s="3"/>
      <c r="X8" s="3"/>
      <c r="Y8" s="3"/>
      <c r="Z8" s="3"/>
      <c r="AA8" s="3"/>
    </row>
    <row r="9" spans="1:27" ht="12.75" x14ac:dyDescent="0.2">
      <c r="A9" s="1"/>
      <c r="B9" s="1"/>
      <c r="C9" s="1"/>
      <c r="D9" s="1"/>
      <c r="F9" s="76">
        <v>7</v>
      </c>
      <c r="G9" s="1" t="s">
        <v>13</v>
      </c>
      <c r="H9" s="74" t="s">
        <v>145</v>
      </c>
      <c r="I9" s="4"/>
      <c r="J9" s="62"/>
      <c r="K9" s="62" t="s">
        <v>13</v>
      </c>
      <c r="L9" s="74" t="s">
        <v>145</v>
      </c>
      <c r="M9" s="4"/>
      <c r="N9" s="3"/>
      <c r="O9" s="62" t="s">
        <v>13</v>
      </c>
      <c r="P9" s="74" t="s">
        <v>145</v>
      </c>
      <c r="Q9" s="4"/>
      <c r="R9" s="3"/>
      <c r="S9" s="76">
        <v>7</v>
      </c>
      <c r="T9" s="3">
        <f t="shared" si="0"/>
        <v>0</v>
      </c>
      <c r="U9" s="3"/>
      <c r="V9" s="3"/>
      <c r="W9" s="3"/>
      <c r="X9" s="3"/>
      <c r="Y9" s="3"/>
      <c r="Z9" s="3"/>
      <c r="AA9" s="3"/>
    </row>
    <row r="10" spans="1:27" ht="12.75" x14ac:dyDescent="0.2">
      <c r="A10" s="1"/>
      <c r="B10" s="1"/>
      <c r="C10" s="1"/>
      <c r="D10" s="1"/>
      <c r="F10" s="76">
        <v>8</v>
      </c>
      <c r="G10" s="1" t="s">
        <v>20</v>
      </c>
      <c r="H10" s="74" t="s">
        <v>145</v>
      </c>
      <c r="I10" s="4"/>
      <c r="J10" s="62"/>
      <c r="K10" s="62" t="s">
        <v>20</v>
      </c>
      <c r="L10" s="74" t="s">
        <v>145</v>
      </c>
      <c r="M10" s="4"/>
      <c r="N10" s="3"/>
      <c r="O10" s="62" t="s">
        <v>20</v>
      </c>
      <c r="P10" s="74" t="s">
        <v>145</v>
      </c>
      <c r="Q10" s="4"/>
      <c r="R10" s="3"/>
      <c r="S10" s="76">
        <v>8</v>
      </c>
      <c r="T10" s="3">
        <f t="shared" ref="T10:T21" si="1">SUM(I10,M10,Q10)</f>
        <v>0</v>
      </c>
      <c r="U10" s="3"/>
      <c r="V10" s="3"/>
      <c r="W10" s="3"/>
      <c r="X10" s="3"/>
      <c r="Y10" s="3"/>
      <c r="Z10" s="3"/>
      <c r="AA10" s="3"/>
    </row>
    <row r="11" spans="1:27" ht="12.75" x14ac:dyDescent="0.2">
      <c r="A11" s="1"/>
      <c r="B11" s="1"/>
      <c r="C11" s="1"/>
      <c r="D11" s="1"/>
      <c r="F11" s="76">
        <v>9</v>
      </c>
      <c r="G11" s="1" t="s">
        <v>14</v>
      </c>
      <c r="H11" s="74" t="s">
        <v>145</v>
      </c>
      <c r="I11" s="4">
        <v>50</v>
      </c>
      <c r="J11" s="62"/>
      <c r="K11" s="62" t="s">
        <v>14</v>
      </c>
      <c r="L11" s="74" t="s">
        <v>145</v>
      </c>
      <c r="M11" s="4"/>
      <c r="N11" s="3"/>
      <c r="O11" s="62" t="s">
        <v>14</v>
      </c>
      <c r="P11" s="74" t="s">
        <v>145</v>
      </c>
      <c r="Q11" s="4"/>
      <c r="R11" s="3"/>
      <c r="S11" s="76">
        <v>9</v>
      </c>
      <c r="T11" s="3">
        <f>SUM(I11,M11,Q11)</f>
        <v>50</v>
      </c>
      <c r="U11" s="3"/>
      <c r="V11" s="3"/>
      <c r="W11" s="3"/>
      <c r="X11" s="3"/>
      <c r="Y11" s="3"/>
      <c r="Z11" s="3"/>
      <c r="AA11" s="3"/>
    </row>
    <row r="12" spans="1:27" ht="12.75" x14ac:dyDescent="0.2">
      <c r="F12" s="76">
        <v>10</v>
      </c>
      <c r="G12" s="1" t="s">
        <v>33</v>
      </c>
      <c r="H12" s="74" t="s">
        <v>145</v>
      </c>
      <c r="I12" s="4"/>
      <c r="J12" s="62"/>
      <c r="K12" s="62" t="s">
        <v>33</v>
      </c>
      <c r="L12" s="74" t="s">
        <v>145</v>
      </c>
      <c r="M12" s="4"/>
      <c r="N12" s="3"/>
      <c r="O12" s="62" t="s">
        <v>33</v>
      </c>
      <c r="P12" s="74" t="s">
        <v>145</v>
      </c>
      <c r="Q12" s="4"/>
      <c r="R12" s="3"/>
      <c r="S12" s="76">
        <v>10</v>
      </c>
      <c r="T12" s="3">
        <f>SUM(I12,M12,Q12)</f>
        <v>0</v>
      </c>
      <c r="U12" s="3"/>
      <c r="V12" s="3"/>
      <c r="W12" s="3"/>
      <c r="X12" s="3"/>
      <c r="Y12" s="3"/>
      <c r="Z12" s="3"/>
      <c r="AA12" s="3"/>
    </row>
    <row r="13" spans="1:27" ht="12.75" x14ac:dyDescent="0.2">
      <c r="F13" s="76">
        <v>11</v>
      </c>
      <c r="G13" s="1" t="s">
        <v>34</v>
      </c>
      <c r="H13" s="74" t="s">
        <v>145</v>
      </c>
      <c r="I13" s="4"/>
      <c r="J13" s="62"/>
      <c r="K13" s="62" t="s">
        <v>34</v>
      </c>
      <c r="L13" s="74" t="s">
        <v>145</v>
      </c>
      <c r="M13" s="4"/>
      <c r="N13" s="3"/>
      <c r="O13" s="62" t="s">
        <v>34</v>
      </c>
      <c r="P13" s="74" t="s">
        <v>145</v>
      </c>
      <c r="Q13" s="4"/>
      <c r="R13" s="3"/>
      <c r="S13" s="76">
        <v>11</v>
      </c>
      <c r="T13" s="3">
        <f>SUM(I13,M13,Q13)</f>
        <v>0</v>
      </c>
      <c r="U13" s="3"/>
      <c r="V13" s="3"/>
      <c r="W13" s="3"/>
      <c r="X13" s="3"/>
      <c r="Y13" s="3"/>
      <c r="Z13" s="3"/>
      <c r="AA13" s="3"/>
    </row>
    <row r="14" spans="1:27" ht="12.75" x14ac:dyDescent="0.2">
      <c r="F14" s="76">
        <v>12</v>
      </c>
      <c r="G14" s="1" t="s">
        <v>21</v>
      </c>
      <c r="H14" s="74" t="s">
        <v>145</v>
      </c>
      <c r="I14" s="4"/>
      <c r="J14" s="62"/>
      <c r="K14" s="62" t="s">
        <v>21</v>
      </c>
      <c r="L14" s="74" t="s">
        <v>145</v>
      </c>
      <c r="M14" s="4"/>
      <c r="N14" s="3"/>
      <c r="O14" s="62" t="s">
        <v>21</v>
      </c>
      <c r="P14" s="74" t="s">
        <v>145</v>
      </c>
      <c r="Q14" s="4"/>
      <c r="R14" s="3"/>
      <c r="S14" s="76">
        <v>12</v>
      </c>
      <c r="T14" s="3">
        <f t="shared" si="1"/>
        <v>0</v>
      </c>
      <c r="U14" s="3"/>
      <c r="V14" s="3"/>
      <c r="W14" s="3"/>
      <c r="X14" s="3"/>
      <c r="Y14" s="3"/>
      <c r="Z14" s="3"/>
      <c r="AA14" s="3"/>
    </row>
    <row r="15" spans="1:27" ht="12.75" x14ac:dyDescent="0.2">
      <c r="F15" s="76">
        <v>13</v>
      </c>
      <c r="G15" s="1" t="s">
        <v>36</v>
      </c>
      <c r="H15" s="74" t="s">
        <v>145</v>
      </c>
      <c r="I15" s="4"/>
      <c r="J15" s="62"/>
      <c r="K15" s="62" t="s">
        <v>36</v>
      </c>
      <c r="L15" s="74" t="s">
        <v>145</v>
      </c>
      <c r="M15" s="4"/>
      <c r="N15" s="3"/>
      <c r="O15" s="62" t="s">
        <v>36</v>
      </c>
      <c r="P15" s="74" t="s">
        <v>145</v>
      </c>
      <c r="Q15" s="4"/>
      <c r="R15" s="3"/>
      <c r="S15" s="76">
        <v>13</v>
      </c>
      <c r="T15" s="3">
        <f t="shared" si="1"/>
        <v>0</v>
      </c>
      <c r="U15" s="3"/>
      <c r="V15" s="3"/>
      <c r="W15" s="3"/>
      <c r="X15" s="3"/>
      <c r="Y15" s="3"/>
      <c r="Z15" s="3"/>
      <c r="AA15" s="3"/>
    </row>
    <row r="16" spans="1:27" ht="12.75" x14ac:dyDescent="0.2">
      <c r="F16" s="76">
        <v>14</v>
      </c>
      <c r="G16" s="1" t="s">
        <v>15</v>
      </c>
      <c r="H16" s="74" t="s">
        <v>145</v>
      </c>
      <c r="I16" s="4"/>
      <c r="J16" s="62"/>
      <c r="K16" s="62" t="s">
        <v>15</v>
      </c>
      <c r="L16" s="74" t="s">
        <v>145</v>
      </c>
      <c r="M16" s="4"/>
      <c r="N16" s="3"/>
      <c r="O16" s="62" t="s">
        <v>15</v>
      </c>
      <c r="P16" s="74" t="s">
        <v>145</v>
      </c>
      <c r="Q16" s="4"/>
      <c r="R16" s="3"/>
      <c r="S16" s="76">
        <v>14</v>
      </c>
      <c r="T16" s="3">
        <f t="shared" si="1"/>
        <v>0</v>
      </c>
      <c r="U16" s="3"/>
      <c r="V16" s="3"/>
      <c r="W16" s="3"/>
      <c r="X16" s="3"/>
      <c r="Y16" s="3"/>
      <c r="Z16" s="3"/>
      <c r="AA16" s="3"/>
    </row>
    <row r="17" spans="6:27" ht="12.75" x14ac:dyDescent="0.2">
      <c r="F17" s="76">
        <v>15</v>
      </c>
      <c r="G17" s="1" t="s">
        <v>16</v>
      </c>
      <c r="H17" s="74" t="s">
        <v>145</v>
      </c>
      <c r="I17" s="4"/>
      <c r="J17" s="62"/>
      <c r="K17" s="62" t="s">
        <v>16</v>
      </c>
      <c r="L17" s="74" t="s">
        <v>145</v>
      </c>
      <c r="M17" s="4"/>
      <c r="N17" s="3"/>
      <c r="O17" s="62" t="s">
        <v>16</v>
      </c>
      <c r="P17" s="74" t="s">
        <v>145</v>
      </c>
      <c r="Q17" s="4"/>
      <c r="R17" s="3"/>
      <c r="S17" s="76">
        <v>15</v>
      </c>
      <c r="T17" s="3">
        <f t="shared" si="1"/>
        <v>0</v>
      </c>
      <c r="U17" s="3"/>
      <c r="V17" s="3"/>
      <c r="W17" s="3"/>
      <c r="X17" s="3"/>
      <c r="Y17" s="3"/>
      <c r="Z17" s="3"/>
      <c r="AA17" s="3"/>
    </row>
    <row r="18" spans="6:27" ht="12.75" x14ac:dyDescent="0.2">
      <c r="F18" s="76">
        <v>16</v>
      </c>
      <c r="G18" s="1" t="s">
        <v>17</v>
      </c>
      <c r="H18" s="74" t="s">
        <v>145</v>
      </c>
      <c r="I18" s="4"/>
      <c r="J18" s="62"/>
      <c r="K18" s="62" t="s">
        <v>17</v>
      </c>
      <c r="L18" s="74" t="s">
        <v>145</v>
      </c>
      <c r="M18" s="4"/>
      <c r="N18" s="3"/>
      <c r="O18" s="62" t="s">
        <v>17</v>
      </c>
      <c r="P18" s="74" t="s">
        <v>145</v>
      </c>
      <c r="Q18" s="4"/>
      <c r="R18" s="3"/>
      <c r="S18" s="76">
        <v>16</v>
      </c>
      <c r="T18" s="3">
        <f t="shared" si="1"/>
        <v>0</v>
      </c>
      <c r="U18" s="3"/>
      <c r="V18" s="3"/>
      <c r="W18" s="3"/>
      <c r="X18" s="3"/>
      <c r="Y18" s="3"/>
      <c r="Z18" s="3"/>
      <c r="AA18" s="3"/>
    </row>
    <row r="19" spans="6:27" ht="12.75" x14ac:dyDescent="0.2">
      <c r="F19" s="76">
        <v>17</v>
      </c>
      <c r="G19" s="1" t="s">
        <v>18</v>
      </c>
      <c r="H19" s="74" t="s">
        <v>145</v>
      </c>
      <c r="I19" s="4"/>
      <c r="J19" s="62"/>
      <c r="K19" s="62" t="s">
        <v>18</v>
      </c>
      <c r="L19" s="74" t="s">
        <v>145</v>
      </c>
      <c r="M19" s="4"/>
      <c r="N19" s="3"/>
      <c r="O19" s="62" t="s">
        <v>18</v>
      </c>
      <c r="P19" s="74" t="s">
        <v>145</v>
      </c>
      <c r="Q19" s="4"/>
      <c r="R19" s="3"/>
      <c r="S19" s="76">
        <v>17</v>
      </c>
      <c r="T19" s="3">
        <f t="shared" si="1"/>
        <v>0</v>
      </c>
      <c r="U19" s="3"/>
      <c r="V19" s="3"/>
      <c r="W19" s="3"/>
      <c r="X19" s="3"/>
      <c r="Y19" s="3"/>
      <c r="Z19" s="3"/>
      <c r="AA19" s="3"/>
    </row>
    <row r="20" spans="6:27" ht="12.75" x14ac:dyDescent="0.2">
      <c r="F20" s="76">
        <v>18</v>
      </c>
      <c r="G20" s="1" t="s">
        <v>19</v>
      </c>
      <c r="H20" s="74" t="s">
        <v>145</v>
      </c>
      <c r="I20" s="4"/>
      <c r="J20" s="62"/>
      <c r="K20" s="62" t="s">
        <v>19</v>
      </c>
      <c r="L20" s="74" t="s">
        <v>145</v>
      </c>
      <c r="M20" s="4"/>
      <c r="N20" s="3"/>
      <c r="O20" s="62" t="s">
        <v>19</v>
      </c>
      <c r="P20" s="74" t="s">
        <v>145</v>
      </c>
      <c r="Q20" s="4"/>
      <c r="R20" s="3"/>
      <c r="S20" s="76">
        <v>18</v>
      </c>
      <c r="T20" s="3">
        <f t="shared" si="1"/>
        <v>0</v>
      </c>
      <c r="U20" s="3"/>
      <c r="V20" s="3"/>
      <c r="W20" s="3"/>
      <c r="X20" s="3"/>
      <c r="Y20" s="3"/>
      <c r="Z20" s="3"/>
      <c r="AA20" s="3"/>
    </row>
    <row r="21" spans="6:27" ht="12.75" x14ac:dyDescent="0.2">
      <c r="F21" s="76">
        <v>19</v>
      </c>
      <c r="G21" s="1" t="s">
        <v>37</v>
      </c>
      <c r="H21" s="74" t="s">
        <v>145</v>
      </c>
      <c r="I21" s="4">
        <v>200</v>
      </c>
      <c r="J21" s="62"/>
      <c r="K21" s="62" t="s">
        <v>37</v>
      </c>
      <c r="L21" s="74" t="s">
        <v>145</v>
      </c>
      <c r="M21" s="4"/>
      <c r="N21" s="3"/>
      <c r="O21" s="62" t="s">
        <v>37</v>
      </c>
      <c r="P21" s="74" t="s">
        <v>145</v>
      </c>
      <c r="Q21" s="4"/>
      <c r="R21" s="3"/>
      <c r="S21" s="76">
        <v>19</v>
      </c>
      <c r="T21" s="3">
        <f t="shared" si="1"/>
        <v>200</v>
      </c>
      <c r="U21" s="3"/>
      <c r="V21" s="3"/>
      <c r="W21" s="3"/>
      <c r="X21" s="3"/>
      <c r="Y21" s="3"/>
      <c r="Z21" s="3"/>
      <c r="AA21" s="3"/>
    </row>
    <row r="22" spans="6:27" ht="12.75" x14ac:dyDescent="0.2">
      <c r="F22" s="76">
        <v>20</v>
      </c>
      <c r="G22" s="1" t="s">
        <v>38</v>
      </c>
      <c r="H22" s="74" t="s">
        <v>145</v>
      </c>
      <c r="I22" s="4"/>
      <c r="J22" s="62"/>
      <c r="K22" s="62" t="s">
        <v>38</v>
      </c>
      <c r="L22" s="74" t="s">
        <v>145</v>
      </c>
      <c r="M22" s="4"/>
      <c r="N22" s="3"/>
      <c r="O22" s="62" t="s">
        <v>38</v>
      </c>
      <c r="P22" s="74" t="s">
        <v>145</v>
      </c>
      <c r="Q22" s="4"/>
      <c r="R22" s="3"/>
      <c r="S22" s="76">
        <v>20</v>
      </c>
      <c r="T22" s="3">
        <f>SUM(I22,M22,Q22)</f>
        <v>0</v>
      </c>
      <c r="U22" s="3"/>
      <c r="V22" s="3"/>
      <c r="W22" s="3"/>
      <c r="X22" s="3"/>
      <c r="Y22" s="15"/>
      <c r="Z22" s="3"/>
      <c r="AA22" s="3"/>
    </row>
    <row r="23" spans="6:27" ht="12.75" x14ac:dyDescent="0.2">
      <c r="F23" s="76">
        <v>21</v>
      </c>
      <c r="G23" s="1" t="s">
        <v>326</v>
      </c>
      <c r="H23" s="74" t="s">
        <v>145</v>
      </c>
      <c r="I23" s="4"/>
      <c r="J23" s="62"/>
      <c r="K23" s="62" t="s">
        <v>326</v>
      </c>
      <c r="L23" s="74" t="s">
        <v>145</v>
      </c>
      <c r="M23" s="4"/>
      <c r="N23" s="3"/>
      <c r="O23" s="62" t="s">
        <v>326</v>
      </c>
      <c r="P23" s="74" t="s">
        <v>145</v>
      </c>
      <c r="Q23" s="4"/>
      <c r="R23" s="3"/>
      <c r="S23" s="76">
        <v>21</v>
      </c>
      <c r="T23" s="3">
        <f t="shared" ref="T23:T61" si="2">SUM(I23,M23,Q23)</f>
        <v>0</v>
      </c>
      <c r="U23" s="3"/>
      <c r="V23" s="3"/>
      <c r="W23" s="3"/>
      <c r="X23" s="3"/>
      <c r="Y23" s="15"/>
      <c r="Z23" s="3"/>
      <c r="AA23" s="3"/>
    </row>
    <row r="24" spans="6:27" ht="12.75" x14ac:dyDescent="0.2">
      <c r="F24" s="76">
        <v>22</v>
      </c>
      <c r="G24" s="1" t="s">
        <v>374</v>
      </c>
      <c r="H24" s="74" t="s">
        <v>145</v>
      </c>
      <c r="I24" s="4"/>
      <c r="J24" s="62"/>
      <c r="K24" s="62" t="s">
        <v>374</v>
      </c>
      <c r="L24" s="74" t="s">
        <v>145</v>
      </c>
      <c r="M24" s="4"/>
      <c r="N24" s="3"/>
      <c r="O24" s="62" t="s">
        <v>374</v>
      </c>
      <c r="P24" s="74" t="s">
        <v>145</v>
      </c>
      <c r="Q24" s="4"/>
      <c r="R24" s="3"/>
      <c r="S24" s="76">
        <v>22</v>
      </c>
      <c r="T24" s="3">
        <f t="shared" si="2"/>
        <v>0</v>
      </c>
      <c r="U24" s="3"/>
      <c r="V24" s="3"/>
      <c r="W24" s="3"/>
      <c r="X24" s="3"/>
      <c r="Y24" s="15"/>
      <c r="Z24" s="3"/>
      <c r="AA24" s="3"/>
    </row>
    <row r="25" spans="6:27" ht="12.75" x14ac:dyDescent="0.2">
      <c r="F25" s="76">
        <v>23</v>
      </c>
      <c r="G25" s="1" t="s">
        <v>380</v>
      </c>
      <c r="H25" s="74" t="s">
        <v>145</v>
      </c>
      <c r="I25" s="4"/>
      <c r="J25" s="62"/>
      <c r="K25" s="62" t="s">
        <v>380</v>
      </c>
      <c r="L25" s="74" t="s">
        <v>145</v>
      </c>
      <c r="M25" s="4"/>
      <c r="N25" s="3"/>
      <c r="O25" s="62" t="s">
        <v>380</v>
      </c>
      <c r="P25" s="74" t="s">
        <v>145</v>
      </c>
      <c r="Q25" s="4"/>
      <c r="R25" s="3"/>
      <c r="S25" s="76">
        <v>23</v>
      </c>
      <c r="T25" s="3">
        <f t="shared" si="2"/>
        <v>0</v>
      </c>
      <c r="U25" s="3"/>
      <c r="V25" s="3"/>
      <c r="W25" s="3"/>
      <c r="X25" s="3"/>
      <c r="Y25" s="15"/>
      <c r="Z25" s="3"/>
      <c r="AA25" s="3"/>
    </row>
    <row r="26" spans="6:27" ht="12.75" x14ac:dyDescent="0.2">
      <c r="F26" s="76">
        <v>24</v>
      </c>
      <c r="G26" s="1" t="s">
        <v>375</v>
      </c>
      <c r="H26" s="74" t="s">
        <v>145</v>
      </c>
      <c r="I26" s="4">
        <v>200</v>
      </c>
      <c r="J26" s="62"/>
      <c r="K26" s="62" t="s">
        <v>375</v>
      </c>
      <c r="L26" s="74" t="s">
        <v>145</v>
      </c>
      <c r="M26" s="4"/>
      <c r="N26" s="3"/>
      <c r="O26" s="62" t="s">
        <v>375</v>
      </c>
      <c r="P26" s="74" t="s">
        <v>145</v>
      </c>
      <c r="Q26" s="4"/>
      <c r="R26" s="3"/>
      <c r="S26" s="76">
        <v>24</v>
      </c>
      <c r="T26" s="3">
        <f t="shared" si="2"/>
        <v>200</v>
      </c>
      <c r="U26" s="3"/>
      <c r="V26" s="3"/>
      <c r="W26" s="3"/>
      <c r="X26" s="3"/>
      <c r="Y26" s="15"/>
      <c r="Z26" s="3"/>
      <c r="AA26" s="3"/>
    </row>
    <row r="27" spans="6:27" ht="12.75" x14ac:dyDescent="0.2">
      <c r="F27" s="76">
        <v>25</v>
      </c>
      <c r="G27" s="1" t="s">
        <v>376</v>
      </c>
      <c r="H27" s="74" t="s">
        <v>145</v>
      </c>
      <c r="I27" s="4"/>
      <c r="J27" s="62"/>
      <c r="K27" s="62" t="s">
        <v>376</v>
      </c>
      <c r="L27" s="74" t="s">
        <v>145</v>
      </c>
      <c r="M27" s="4"/>
      <c r="N27" s="3"/>
      <c r="O27" s="62" t="s">
        <v>376</v>
      </c>
      <c r="P27" s="74" t="s">
        <v>145</v>
      </c>
      <c r="Q27" s="4"/>
      <c r="R27" s="3"/>
      <c r="S27" s="76">
        <v>25</v>
      </c>
      <c r="T27" s="3">
        <f t="shared" si="2"/>
        <v>0</v>
      </c>
      <c r="U27" s="3"/>
      <c r="V27" s="3"/>
      <c r="W27" s="3"/>
      <c r="X27" s="3"/>
      <c r="Y27" s="15"/>
      <c r="Z27" s="3"/>
      <c r="AA27" s="3"/>
    </row>
    <row r="28" spans="6:27" ht="12.75" x14ac:dyDescent="0.2">
      <c r="F28" s="76">
        <v>26</v>
      </c>
      <c r="G28" s="1" t="s">
        <v>377</v>
      </c>
      <c r="H28" s="74" t="s">
        <v>145</v>
      </c>
      <c r="I28" s="4"/>
      <c r="J28" s="62"/>
      <c r="K28" s="62" t="s">
        <v>377</v>
      </c>
      <c r="L28" s="74" t="s">
        <v>145</v>
      </c>
      <c r="M28" s="4"/>
      <c r="N28" s="3"/>
      <c r="O28" s="62" t="s">
        <v>377</v>
      </c>
      <c r="P28" s="74" t="s">
        <v>145</v>
      </c>
      <c r="Q28" s="4"/>
      <c r="R28" s="3"/>
      <c r="S28" s="76">
        <v>26</v>
      </c>
      <c r="T28" s="3">
        <f t="shared" si="2"/>
        <v>0</v>
      </c>
      <c r="U28" s="3"/>
      <c r="V28" s="3"/>
      <c r="W28" s="3"/>
      <c r="X28" s="3"/>
      <c r="Y28" s="15"/>
      <c r="Z28" s="3"/>
      <c r="AA28" s="3"/>
    </row>
    <row r="29" spans="6:27" ht="12.75" x14ac:dyDescent="0.2">
      <c r="F29" s="76">
        <v>27</v>
      </c>
      <c r="G29" s="1" t="s">
        <v>378</v>
      </c>
      <c r="H29" s="74" t="s">
        <v>145</v>
      </c>
      <c r="I29" s="4"/>
      <c r="J29" s="62"/>
      <c r="K29" s="62" t="s">
        <v>378</v>
      </c>
      <c r="L29" s="74" t="s">
        <v>145</v>
      </c>
      <c r="M29" s="4"/>
      <c r="N29" s="3"/>
      <c r="O29" s="62" t="s">
        <v>378</v>
      </c>
      <c r="P29" s="74" t="s">
        <v>145</v>
      </c>
      <c r="Q29" s="4"/>
      <c r="R29" s="3"/>
      <c r="S29" s="76">
        <v>27</v>
      </c>
      <c r="T29" s="3">
        <f t="shared" si="2"/>
        <v>0</v>
      </c>
      <c r="U29" s="3"/>
      <c r="V29" s="3"/>
      <c r="W29" s="3"/>
      <c r="X29" s="3"/>
      <c r="Y29" s="15"/>
      <c r="Z29" s="3"/>
      <c r="AA29" s="3"/>
    </row>
    <row r="30" spans="6:27" ht="12.75" x14ac:dyDescent="0.2">
      <c r="F30" s="76">
        <v>28</v>
      </c>
      <c r="G30" s="1" t="s">
        <v>379</v>
      </c>
      <c r="H30" s="74" t="s">
        <v>145</v>
      </c>
      <c r="I30" s="4"/>
      <c r="J30" s="62"/>
      <c r="K30" s="62" t="s">
        <v>379</v>
      </c>
      <c r="L30" s="74" t="s">
        <v>145</v>
      </c>
      <c r="M30" s="4"/>
      <c r="N30" s="3"/>
      <c r="O30" s="62" t="s">
        <v>379</v>
      </c>
      <c r="P30" s="74" t="s">
        <v>145</v>
      </c>
      <c r="Q30" s="4"/>
      <c r="R30" s="3"/>
      <c r="S30" s="76">
        <v>28</v>
      </c>
      <c r="T30" s="3">
        <f t="shared" si="2"/>
        <v>0</v>
      </c>
      <c r="U30" s="3"/>
      <c r="V30" s="3"/>
      <c r="W30" s="3"/>
      <c r="X30" s="3"/>
      <c r="Y30" s="15"/>
      <c r="Z30" s="3"/>
      <c r="AA30" s="3"/>
    </row>
    <row r="31" spans="6:27" ht="12.75" x14ac:dyDescent="0.2">
      <c r="F31" s="76">
        <v>29</v>
      </c>
      <c r="G31" s="1" t="s">
        <v>383</v>
      </c>
      <c r="H31" s="74" t="s">
        <v>145</v>
      </c>
      <c r="I31" s="4"/>
      <c r="J31" s="62"/>
      <c r="K31" s="62" t="s">
        <v>383</v>
      </c>
      <c r="L31" s="74" t="s">
        <v>145</v>
      </c>
      <c r="M31" s="4"/>
      <c r="N31" s="3"/>
      <c r="O31" s="62" t="s">
        <v>383</v>
      </c>
      <c r="P31" s="74" t="s">
        <v>145</v>
      </c>
      <c r="Q31" s="4"/>
      <c r="R31" s="3"/>
      <c r="S31" s="76">
        <v>29</v>
      </c>
      <c r="T31" s="3">
        <f t="shared" si="2"/>
        <v>0</v>
      </c>
      <c r="U31" s="3"/>
      <c r="V31" s="3"/>
      <c r="W31" s="3"/>
      <c r="X31" s="3"/>
      <c r="Y31" s="15"/>
      <c r="Z31" s="3"/>
      <c r="AA31" s="3"/>
    </row>
    <row r="32" spans="6:27" ht="12.75" x14ac:dyDescent="0.2">
      <c r="F32" s="76">
        <v>30</v>
      </c>
      <c r="G32" s="1" t="s">
        <v>384</v>
      </c>
      <c r="H32" s="74" t="s">
        <v>145</v>
      </c>
      <c r="I32" s="4"/>
      <c r="J32" s="62"/>
      <c r="K32" s="62" t="s">
        <v>384</v>
      </c>
      <c r="L32" s="74" t="s">
        <v>145</v>
      </c>
      <c r="M32" s="4"/>
      <c r="N32" s="3"/>
      <c r="O32" s="62" t="s">
        <v>384</v>
      </c>
      <c r="P32" s="74" t="s">
        <v>145</v>
      </c>
      <c r="Q32" s="4"/>
      <c r="R32" s="3"/>
      <c r="S32" s="76">
        <v>30</v>
      </c>
      <c r="T32" s="3">
        <f t="shared" si="2"/>
        <v>0</v>
      </c>
      <c r="U32" s="3"/>
      <c r="V32" s="3"/>
      <c r="W32" s="3"/>
      <c r="X32" s="3"/>
      <c r="Y32" s="15"/>
      <c r="Z32" s="3"/>
      <c r="AA32" s="3"/>
    </row>
    <row r="33" spans="6:27" ht="12.75" x14ac:dyDescent="0.2">
      <c r="F33" s="76">
        <v>31</v>
      </c>
      <c r="G33" s="1" t="s">
        <v>385</v>
      </c>
      <c r="H33" s="74" t="s">
        <v>145</v>
      </c>
      <c r="I33" s="4"/>
      <c r="J33" s="62"/>
      <c r="K33" s="62" t="s">
        <v>385</v>
      </c>
      <c r="L33" s="74" t="s">
        <v>145</v>
      </c>
      <c r="M33" s="4"/>
      <c r="N33" s="3"/>
      <c r="O33" s="62" t="s">
        <v>385</v>
      </c>
      <c r="P33" s="74" t="s">
        <v>145</v>
      </c>
      <c r="Q33" s="4"/>
      <c r="R33" s="3"/>
      <c r="S33" s="76">
        <v>31</v>
      </c>
      <c r="T33" s="3">
        <f t="shared" si="2"/>
        <v>0</v>
      </c>
      <c r="U33" s="3"/>
      <c r="V33" s="3"/>
      <c r="W33" s="3"/>
      <c r="X33" s="3"/>
      <c r="Y33" s="15"/>
      <c r="Z33" s="3"/>
      <c r="AA33" s="3"/>
    </row>
    <row r="34" spans="6:27" ht="12.75" x14ac:dyDescent="0.2">
      <c r="F34" s="76">
        <v>32</v>
      </c>
      <c r="G34" s="1" t="s">
        <v>386</v>
      </c>
      <c r="H34" s="74" t="s">
        <v>145</v>
      </c>
      <c r="I34" s="4"/>
      <c r="J34" s="62"/>
      <c r="K34" s="62" t="s">
        <v>386</v>
      </c>
      <c r="L34" s="74" t="s">
        <v>145</v>
      </c>
      <c r="M34" s="4"/>
      <c r="N34" s="3"/>
      <c r="O34" s="62" t="s">
        <v>386</v>
      </c>
      <c r="P34" s="74" t="s">
        <v>145</v>
      </c>
      <c r="Q34" s="4"/>
      <c r="R34" s="3"/>
      <c r="S34" s="76">
        <v>32</v>
      </c>
      <c r="T34" s="3">
        <f t="shared" si="2"/>
        <v>0</v>
      </c>
      <c r="U34" s="3"/>
      <c r="V34" s="3"/>
      <c r="W34" s="3"/>
      <c r="X34" s="3"/>
      <c r="Y34" s="15"/>
      <c r="Z34" s="3"/>
      <c r="AA34" s="3"/>
    </row>
    <row r="35" spans="6:27" ht="12.75" x14ac:dyDescent="0.2">
      <c r="F35" s="76">
        <v>33</v>
      </c>
      <c r="G35" s="1" t="s">
        <v>387</v>
      </c>
      <c r="H35" s="74" t="s">
        <v>145</v>
      </c>
      <c r="I35" s="4"/>
      <c r="J35" s="62"/>
      <c r="K35" s="75" t="s">
        <v>387</v>
      </c>
      <c r="L35" s="74" t="s">
        <v>145</v>
      </c>
      <c r="M35" s="4"/>
      <c r="N35" s="3"/>
      <c r="O35" s="62" t="s">
        <v>387</v>
      </c>
      <c r="P35" s="74" t="s">
        <v>145</v>
      </c>
      <c r="Q35" s="4"/>
      <c r="R35" s="3"/>
      <c r="S35" s="76">
        <v>33</v>
      </c>
      <c r="T35" s="3">
        <f t="shared" si="2"/>
        <v>0</v>
      </c>
      <c r="U35" s="3"/>
      <c r="V35" s="3"/>
      <c r="W35" s="3"/>
      <c r="X35" s="3"/>
      <c r="Y35" s="15"/>
      <c r="Z35" s="3"/>
      <c r="AA35" s="3"/>
    </row>
    <row r="36" spans="6:27" ht="12.75" x14ac:dyDescent="0.2">
      <c r="F36" s="76">
        <v>34</v>
      </c>
      <c r="G36" s="1" t="s">
        <v>388</v>
      </c>
      <c r="H36" s="3"/>
      <c r="I36" s="4"/>
      <c r="J36" s="62"/>
      <c r="K36" s="75" t="s">
        <v>388</v>
      </c>
      <c r="L36" s="3"/>
      <c r="M36" s="4"/>
      <c r="N36" s="3"/>
      <c r="O36" s="75" t="s">
        <v>388</v>
      </c>
      <c r="P36" s="3"/>
      <c r="Q36" s="4"/>
      <c r="R36" s="3"/>
      <c r="S36" s="76">
        <v>34</v>
      </c>
      <c r="T36" s="3">
        <f t="shared" si="2"/>
        <v>0</v>
      </c>
      <c r="U36" s="3"/>
      <c r="V36" s="3"/>
      <c r="W36" s="3"/>
      <c r="X36" s="3"/>
      <c r="Y36" s="15"/>
      <c r="Z36" s="3"/>
      <c r="AA36" s="3"/>
    </row>
    <row r="37" spans="6:27" ht="12.75" x14ac:dyDescent="0.2">
      <c r="F37" s="76">
        <v>35</v>
      </c>
      <c r="G37" s="1" t="s">
        <v>346</v>
      </c>
      <c r="H37" s="3"/>
      <c r="I37" s="4"/>
      <c r="J37" s="3"/>
      <c r="K37" s="3" t="s">
        <v>346</v>
      </c>
      <c r="L37" s="3"/>
      <c r="M37" s="4"/>
      <c r="N37" s="3"/>
      <c r="O37" s="3" t="s">
        <v>346</v>
      </c>
      <c r="P37" s="3"/>
      <c r="Q37" s="4"/>
      <c r="R37" s="3"/>
      <c r="S37" s="76">
        <v>35</v>
      </c>
      <c r="T37" s="3">
        <f t="shared" si="2"/>
        <v>0</v>
      </c>
      <c r="U37" s="3"/>
      <c r="V37" s="3"/>
      <c r="W37" s="3"/>
      <c r="X37" s="3"/>
      <c r="Y37" s="15"/>
      <c r="Z37" s="3"/>
      <c r="AA37" s="3"/>
    </row>
    <row r="38" spans="6:27" ht="12.75" x14ac:dyDescent="0.2">
      <c r="F38" s="76">
        <v>36</v>
      </c>
      <c r="G38" s="1" t="s">
        <v>347</v>
      </c>
      <c r="H38" s="3"/>
      <c r="I38" s="4"/>
      <c r="J38" s="3"/>
      <c r="K38" s="3" t="s">
        <v>347</v>
      </c>
      <c r="L38" s="3"/>
      <c r="M38" s="4"/>
      <c r="N38" s="3"/>
      <c r="O38" s="3" t="s">
        <v>347</v>
      </c>
      <c r="P38" s="3"/>
      <c r="Q38" s="4"/>
      <c r="R38" s="3"/>
      <c r="S38" s="76">
        <v>36</v>
      </c>
      <c r="T38" s="3">
        <f t="shared" si="2"/>
        <v>0</v>
      </c>
      <c r="U38" s="3"/>
      <c r="V38" s="3"/>
      <c r="W38" s="3"/>
      <c r="X38" s="3"/>
      <c r="Y38" s="15"/>
      <c r="Z38" s="3"/>
      <c r="AA38" s="3"/>
    </row>
    <row r="39" spans="6:27" ht="12.75" x14ac:dyDescent="0.2">
      <c r="F39" s="76">
        <v>37</v>
      </c>
      <c r="G39" s="1" t="s">
        <v>348</v>
      </c>
      <c r="H39" s="3"/>
      <c r="I39" s="4"/>
      <c r="J39" s="3"/>
      <c r="K39" s="3" t="s">
        <v>348</v>
      </c>
      <c r="L39" s="3"/>
      <c r="M39" s="4"/>
      <c r="N39" s="3"/>
      <c r="O39" s="3" t="s">
        <v>348</v>
      </c>
      <c r="P39" s="3"/>
      <c r="Q39" s="4"/>
      <c r="R39" s="3"/>
      <c r="S39" s="76">
        <v>37</v>
      </c>
      <c r="T39" s="3">
        <f t="shared" si="2"/>
        <v>0</v>
      </c>
      <c r="U39" s="3"/>
      <c r="V39" s="3"/>
      <c r="W39" s="3"/>
      <c r="X39" s="3"/>
      <c r="Y39" s="15"/>
      <c r="Z39" s="3"/>
      <c r="AA39" s="3"/>
    </row>
    <row r="40" spans="6:27" ht="12.75" x14ac:dyDescent="0.2">
      <c r="F40" s="76">
        <v>38</v>
      </c>
      <c r="G40" s="1" t="s">
        <v>349</v>
      </c>
      <c r="H40" s="3"/>
      <c r="I40" s="4"/>
      <c r="J40" s="3"/>
      <c r="K40" s="3" t="s">
        <v>349</v>
      </c>
      <c r="L40" s="3"/>
      <c r="M40" s="4"/>
      <c r="N40" s="3"/>
      <c r="O40" s="3" t="s">
        <v>349</v>
      </c>
      <c r="P40" s="3"/>
      <c r="Q40" s="4"/>
      <c r="R40" s="3"/>
      <c r="S40" s="76">
        <v>38</v>
      </c>
      <c r="T40" s="3">
        <f t="shared" si="2"/>
        <v>0</v>
      </c>
      <c r="U40" s="3"/>
      <c r="V40" s="3"/>
      <c r="W40" s="3"/>
      <c r="X40" s="3"/>
      <c r="Y40" s="15"/>
      <c r="Z40" s="3"/>
      <c r="AA40" s="3"/>
    </row>
    <row r="41" spans="6:27" ht="12.75" x14ac:dyDescent="0.2">
      <c r="F41" s="76">
        <v>39</v>
      </c>
      <c r="G41" s="1" t="s">
        <v>350</v>
      </c>
      <c r="H41" s="3"/>
      <c r="I41" s="4"/>
      <c r="J41" s="3"/>
      <c r="K41" s="3" t="s">
        <v>350</v>
      </c>
      <c r="L41" s="3"/>
      <c r="M41" s="4"/>
      <c r="N41" s="3"/>
      <c r="O41" s="3" t="s">
        <v>350</v>
      </c>
      <c r="P41" s="3"/>
      <c r="Q41" s="4"/>
      <c r="R41" s="3"/>
      <c r="S41" s="76">
        <v>39</v>
      </c>
      <c r="T41" s="3">
        <f t="shared" si="2"/>
        <v>0</v>
      </c>
      <c r="U41" s="3"/>
      <c r="V41" s="3"/>
      <c r="W41" s="3"/>
      <c r="X41" s="3"/>
      <c r="Y41" s="15"/>
      <c r="Z41" s="3"/>
      <c r="AA41" s="3"/>
    </row>
    <row r="42" spans="6:27" ht="12.75" x14ac:dyDescent="0.2">
      <c r="F42" s="76">
        <v>40</v>
      </c>
      <c r="G42" s="1" t="s">
        <v>351</v>
      </c>
      <c r="H42" s="3"/>
      <c r="I42" s="4"/>
      <c r="J42" s="3"/>
      <c r="K42" s="3" t="s">
        <v>351</v>
      </c>
      <c r="L42" s="3"/>
      <c r="M42" s="4"/>
      <c r="N42" s="3"/>
      <c r="O42" s="3" t="s">
        <v>351</v>
      </c>
      <c r="P42" s="3"/>
      <c r="Q42" s="4"/>
      <c r="R42" s="3"/>
      <c r="S42" s="76">
        <v>40</v>
      </c>
      <c r="T42" s="3">
        <f t="shared" si="2"/>
        <v>0</v>
      </c>
      <c r="U42" s="3"/>
      <c r="V42" s="3"/>
      <c r="W42" s="3"/>
      <c r="X42" s="3"/>
      <c r="Y42" s="15"/>
      <c r="Z42" s="3"/>
      <c r="AA42" s="3"/>
    </row>
    <row r="43" spans="6:27" ht="12.75" x14ac:dyDescent="0.2">
      <c r="F43" s="76">
        <v>41</v>
      </c>
      <c r="G43" s="1" t="s">
        <v>352</v>
      </c>
      <c r="H43" s="3"/>
      <c r="I43" s="4"/>
      <c r="J43" s="3"/>
      <c r="K43" s="3" t="s">
        <v>352</v>
      </c>
      <c r="L43" s="3"/>
      <c r="M43" s="4"/>
      <c r="N43" s="3"/>
      <c r="O43" s="3" t="s">
        <v>352</v>
      </c>
      <c r="P43" s="3"/>
      <c r="Q43" s="4"/>
      <c r="R43" s="3"/>
      <c r="S43" s="76">
        <v>41</v>
      </c>
      <c r="T43" s="3">
        <f t="shared" si="2"/>
        <v>0</v>
      </c>
      <c r="U43" s="3"/>
      <c r="V43" s="3"/>
      <c r="W43" s="3"/>
      <c r="X43" s="3"/>
      <c r="Y43" s="15"/>
      <c r="Z43" s="3"/>
      <c r="AA43" s="3"/>
    </row>
    <row r="44" spans="6:27" ht="12.75" x14ac:dyDescent="0.2">
      <c r="F44" s="76">
        <v>42</v>
      </c>
      <c r="G44" s="1" t="s">
        <v>353</v>
      </c>
      <c r="H44" s="3"/>
      <c r="I44" s="4"/>
      <c r="J44" s="3"/>
      <c r="K44" s="3" t="s">
        <v>353</v>
      </c>
      <c r="L44" s="3"/>
      <c r="M44" s="4"/>
      <c r="N44" s="3"/>
      <c r="O44" s="3" t="s">
        <v>353</v>
      </c>
      <c r="P44" s="3"/>
      <c r="Q44" s="4"/>
      <c r="R44" s="3"/>
      <c r="S44" s="76">
        <v>42</v>
      </c>
      <c r="T44" s="3">
        <f t="shared" si="2"/>
        <v>0</v>
      </c>
      <c r="U44" s="3"/>
      <c r="V44" s="3"/>
      <c r="W44" s="3"/>
      <c r="X44" s="3"/>
      <c r="Y44" s="15"/>
      <c r="Z44" s="3"/>
      <c r="AA44" s="3"/>
    </row>
    <row r="45" spans="6:27" ht="12.75" x14ac:dyDescent="0.2">
      <c r="F45" s="76">
        <v>43</v>
      </c>
      <c r="G45" s="1" t="s">
        <v>354</v>
      </c>
      <c r="H45" s="3"/>
      <c r="I45" s="4"/>
      <c r="J45" s="3"/>
      <c r="K45" s="3" t="s">
        <v>354</v>
      </c>
      <c r="L45" s="3"/>
      <c r="M45" s="4"/>
      <c r="N45" s="3"/>
      <c r="O45" s="3" t="s">
        <v>354</v>
      </c>
      <c r="P45" s="3"/>
      <c r="Q45" s="4"/>
      <c r="R45" s="3"/>
      <c r="S45" s="76">
        <v>43</v>
      </c>
      <c r="T45" s="3">
        <f t="shared" si="2"/>
        <v>0</v>
      </c>
      <c r="U45" s="3"/>
      <c r="V45" s="3"/>
      <c r="W45" s="3"/>
      <c r="X45" s="3"/>
      <c r="Y45" s="15"/>
      <c r="Z45" s="3"/>
      <c r="AA45" s="3"/>
    </row>
    <row r="46" spans="6:27" ht="12.75" x14ac:dyDescent="0.2">
      <c r="F46" s="76">
        <v>44</v>
      </c>
      <c r="G46" s="1" t="s">
        <v>355</v>
      </c>
      <c r="H46" s="3"/>
      <c r="I46" s="4"/>
      <c r="J46" s="3"/>
      <c r="K46" s="3" t="s">
        <v>355</v>
      </c>
      <c r="L46" s="3"/>
      <c r="M46" s="4"/>
      <c r="N46" s="3"/>
      <c r="O46" s="3" t="s">
        <v>355</v>
      </c>
      <c r="P46" s="3"/>
      <c r="Q46" s="4"/>
      <c r="R46" s="3"/>
      <c r="S46" s="76">
        <v>44</v>
      </c>
      <c r="T46" s="3">
        <f t="shared" si="2"/>
        <v>0</v>
      </c>
      <c r="U46" s="3"/>
      <c r="V46" s="3"/>
      <c r="W46" s="3"/>
      <c r="X46" s="3"/>
      <c r="Y46" s="15"/>
      <c r="Z46" s="3"/>
      <c r="AA46" s="3"/>
    </row>
    <row r="47" spans="6:27" ht="12.75" x14ac:dyDescent="0.2">
      <c r="F47" s="76">
        <v>45</v>
      </c>
      <c r="G47" s="1" t="s">
        <v>356</v>
      </c>
      <c r="H47" s="3"/>
      <c r="I47" s="4"/>
      <c r="J47" s="3"/>
      <c r="K47" s="3" t="s">
        <v>356</v>
      </c>
      <c r="L47" s="3"/>
      <c r="M47" s="4"/>
      <c r="N47" s="3"/>
      <c r="O47" s="3" t="s">
        <v>356</v>
      </c>
      <c r="P47" s="3"/>
      <c r="Q47" s="4"/>
      <c r="R47" s="3"/>
      <c r="S47" s="76">
        <v>45</v>
      </c>
      <c r="T47" s="3">
        <f t="shared" si="2"/>
        <v>0</v>
      </c>
      <c r="U47" s="3"/>
      <c r="V47" s="3"/>
      <c r="W47" s="3"/>
      <c r="X47" s="3"/>
      <c r="Y47" s="15"/>
      <c r="Z47" s="3"/>
      <c r="AA47" s="3"/>
    </row>
    <row r="48" spans="6:27" ht="12.75" x14ac:dyDescent="0.2">
      <c r="F48" s="76">
        <v>46</v>
      </c>
      <c r="G48" s="1" t="s">
        <v>357</v>
      </c>
      <c r="H48" s="3"/>
      <c r="I48" s="4"/>
      <c r="J48" s="3"/>
      <c r="K48" s="3" t="s">
        <v>357</v>
      </c>
      <c r="L48" s="3"/>
      <c r="M48" s="4"/>
      <c r="N48" s="3"/>
      <c r="O48" s="3" t="s">
        <v>357</v>
      </c>
      <c r="P48" s="3"/>
      <c r="Q48" s="4"/>
      <c r="R48" s="3"/>
      <c r="S48" s="76">
        <v>46</v>
      </c>
      <c r="T48" s="3">
        <f t="shared" si="2"/>
        <v>0</v>
      </c>
      <c r="U48" s="3"/>
      <c r="V48" s="3"/>
      <c r="W48" s="3"/>
      <c r="X48" s="3"/>
      <c r="Y48" s="15"/>
      <c r="Z48" s="3"/>
      <c r="AA48" s="3"/>
    </row>
    <row r="49" spans="6:27" ht="12.75" x14ac:dyDescent="0.2">
      <c r="F49" s="76">
        <v>47</v>
      </c>
      <c r="G49" s="1" t="s">
        <v>358</v>
      </c>
      <c r="H49" s="3"/>
      <c r="I49" s="4"/>
      <c r="J49" s="3"/>
      <c r="K49" s="3" t="s">
        <v>358</v>
      </c>
      <c r="L49" s="3"/>
      <c r="M49" s="4"/>
      <c r="N49" s="3"/>
      <c r="O49" s="3" t="s">
        <v>358</v>
      </c>
      <c r="P49" s="3"/>
      <c r="Q49" s="4"/>
      <c r="R49" s="3"/>
      <c r="S49" s="76">
        <v>47</v>
      </c>
      <c r="T49" s="3">
        <f t="shared" si="2"/>
        <v>0</v>
      </c>
      <c r="U49" s="3"/>
      <c r="V49" s="3"/>
      <c r="W49" s="3"/>
      <c r="X49" s="3"/>
      <c r="Y49" s="15"/>
      <c r="Z49" s="3"/>
      <c r="AA49" s="3"/>
    </row>
    <row r="50" spans="6:27" ht="12.75" x14ac:dyDescent="0.2">
      <c r="F50" s="76">
        <v>48</v>
      </c>
      <c r="G50" s="1" t="s">
        <v>359</v>
      </c>
      <c r="H50" s="3"/>
      <c r="I50" s="4"/>
      <c r="J50" s="3"/>
      <c r="K50" s="3" t="s">
        <v>359</v>
      </c>
      <c r="L50" s="3"/>
      <c r="M50" s="4"/>
      <c r="N50" s="3"/>
      <c r="O50" s="3" t="s">
        <v>359</v>
      </c>
      <c r="P50" s="3"/>
      <c r="Q50" s="4"/>
      <c r="R50" s="3"/>
      <c r="S50" s="76">
        <v>48</v>
      </c>
      <c r="T50" s="3">
        <f t="shared" si="2"/>
        <v>0</v>
      </c>
      <c r="U50" s="3"/>
      <c r="V50" s="3"/>
      <c r="W50" s="3"/>
      <c r="X50" s="3"/>
      <c r="Y50" s="15"/>
      <c r="Z50" s="3"/>
      <c r="AA50" s="3"/>
    </row>
    <row r="51" spans="6:27" ht="12.75" x14ac:dyDescent="0.2">
      <c r="F51" s="76">
        <v>49</v>
      </c>
      <c r="G51" s="1" t="s">
        <v>360</v>
      </c>
      <c r="H51" s="3"/>
      <c r="I51" s="4"/>
      <c r="J51" s="3"/>
      <c r="K51" s="3" t="s">
        <v>360</v>
      </c>
      <c r="L51" s="3"/>
      <c r="M51" s="4"/>
      <c r="N51" s="3"/>
      <c r="O51" s="3" t="s">
        <v>360</v>
      </c>
      <c r="P51" s="3"/>
      <c r="Q51" s="4"/>
      <c r="R51" s="3"/>
      <c r="S51" s="76">
        <v>49</v>
      </c>
      <c r="T51" s="3">
        <f t="shared" si="2"/>
        <v>0</v>
      </c>
      <c r="U51" s="3"/>
      <c r="V51" s="3"/>
      <c r="W51" s="3"/>
      <c r="X51" s="3"/>
      <c r="Y51" s="15"/>
      <c r="Z51" s="3"/>
      <c r="AA51" s="3"/>
    </row>
    <row r="52" spans="6:27" ht="12.75" x14ac:dyDescent="0.2">
      <c r="F52" s="76">
        <v>50</v>
      </c>
      <c r="G52" s="1" t="s">
        <v>361</v>
      </c>
      <c r="H52" s="3"/>
      <c r="I52" s="4"/>
      <c r="J52" s="3"/>
      <c r="K52" s="3" t="s">
        <v>361</v>
      </c>
      <c r="L52" s="3"/>
      <c r="M52" s="4"/>
      <c r="N52" s="3"/>
      <c r="O52" s="3" t="s">
        <v>361</v>
      </c>
      <c r="P52" s="3"/>
      <c r="Q52" s="4"/>
      <c r="R52" s="3"/>
      <c r="S52" s="76">
        <v>50</v>
      </c>
      <c r="T52" s="3">
        <f t="shared" si="2"/>
        <v>0</v>
      </c>
      <c r="U52" s="3"/>
      <c r="V52" s="3"/>
      <c r="W52" s="3"/>
      <c r="X52" s="3"/>
      <c r="Y52" s="15"/>
      <c r="Z52" s="3"/>
      <c r="AA52" s="3"/>
    </row>
    <row r="53" spans="6:27" ht="12.75" x14ac:dyDescent="0.2">
      <c r="F53" s="76">
        <v>51</v>
      </c>
      <c r="G53" s="1" t="s">
        <v>362</v>
      </c>
      <c r="H53" s="3"/>
      <c r="I53" s="4"/>
      <c r="J53" s="3"/>
      <c r="K53" s="3" t="s">
        <v>362</v>
      </c>
      <c r="L53" s="3"/>
      <c r="M53" s="4"/>
      <c r="N53" s="3"/>
      <c r="O53" s="3" t="s">
        <v>362</v>
      </c>
      <c r="P53" s="3"/>
      <c r="Q53" s="4"/>
      <c r="R53" s="3"/>
      <c r="S53" s="76">
        <v>51</v>
      </c>
      <c r="T53" s="3">
        <f t="shared" si="2"/>
        <v>0</v>
      </c>
      <c r="U53" s="3"/>
      <c r="V53" s="3"/>
      <c r="W53" s="3"/>
      <c r="X53" s="3"/>
      <c r="Y53" s="15"/>
      <c r="Z53" s="3"/>
      <c r="AA53" s="3"/>
    </row>
    <row r="54" spans="6:27" ht="12.75" x14ac:dyDescent="0.2">
      <c r="F54" s="76">
        <v>52</v>
      </c>
      <c r="G54" s="1" t="s">
        <v>363</v>
      </c>
      <c r="H54" s="3"/>
      <c r="I54" s="4"/>
      <c r="J54" s="3"/>
      <c r="K54" s="3" t="s">
        <v>363</v>
      </c>
      <c r="L54" s="3"/>
      <c r="M54" s="4"/>
      <c r="N54" s="3"/>
      <c r="O54" s="3" t="s">
        <v>363</v>
      </c>
      <c r="P54" s="3"/>
      <c r="Q54" s="4"/>
      <c r="R54" s="3"/>
      <c r="S54" s="76">
        <v>52</v>
      </c>
      <c r="T54" s="3">
        <f t="shared" si="2"/>
        <v>0</v>
      </c>
      <c r="U54" s="3"/>
      <c r="V54" s="3"/>
      <c r="W54" s="3"/>
      <c r="X54" s="3"/>
      <c r="Y54" s="15"/>
      <c r="Z54" s="3"/>
      <c r="AA54" s="3"/>
    </row>
    <row r="55" spans="6:27" ht="12.75" x14ac:dyDescent="0.2">
      <c r="F55" s="76">
        <v>53</v>
      </c>
      <c r="G55" s="1" t="s">
        <v>364</v>
      </c>
      <c r="H55" s="3"/>
      <c r="I55" s="4"/>
      <c r="J55" s="3"/>
      <c r="K55" s="3" t="s">
        <v>364</v>
      </c>
      <c r="L55" s="3"/>
      <c r="M55" s="4"/>
      <c r="N55" s="3"/>
      <c r="O55" s="3" t="s">
        <v>364</v>
      </c>
      <c r="P55" s="3"/>
      <c r="Q55" s="4"/>
      <c r="R55" s="3"/>
      <c r="S55" s="76">
        <v>53</v>
      </c>
      <c r="T55" s="3">
        <f t="shared" si="2"/>
        <v>0</v>
      </c>
      <c r="U55" s="3"/>
      <c r="V55" s="3"/>
      <c r="W55" s="3"/>
      <c r="X55" s="3"/>
      <c r="Y55" s="15"/>
      <c r="Z55" s="3"/>
      <c r="AA55" s="3"/>
    </row>
    <row r="56" spans="6:27" ht="12.75" x14ac:dyDescent="0.2">
      <c r="F56" s="76">
        <v>54</v>
      </c>
      <c r="G56" s="1" t="s">
        <v>365</v>
      </c>
      <c r="H56" s="3"/>
      <c r="I56" s="4"/>
      <c r="J56" s="3"/>
      <c r="K56" s="3" t="s">
        <v>365</v>
      </c>
      <c r="L56" s="3"/>
      <c r="M56" s="4"/>
      <c r="N56" s="3"/>
      <c r="O56" s="3" t="s">
        <v>365</v>
      </c>
      <c r="P56" s="3"/>
      <c r="Q56" s="4"/>
      <c r="R56" s="3"/>
      <c r="S56" s="76">
        <v>54</v>
      </c>
      <c r="T56" s="3">
        <f t="shared" si="2"/>
        <v>0</v>
      </c>
      <c r="U56" s="3"/>
      <c r="V56" s="3"/>
      <c r="W56" s="3"/>
      <c r="X56" s="3"/>
      <c r="Y56" s="15"/>
      <c r="Z56" s="3"/>
      <c r="AA56" s="3"/>
    </row>
    <row r="57" spans="6:27" ht="12.75" x14ac:dyDescent="0.2">
      <c r="F57" s="76">
        <v>55</v>
      </c>
      <c r="G57" s="1" t="s">
        <v>366</v>
      </c>
      <c r="H57" s="3"/>
      <c r="I57" s="4"/>
      <c r="J57" s="3"/>
      <c r="K57" s="3" t="s">
        <v>366</v>
      </c>
      <c r="L57" s="3"/>
      <c r="M57" s="4"/>
      <c r="N57" s="3"/>
      <c r="O57" s="3" t="s">
        <v>366</v>
      </c>
      <c r="P57" s="3"/>
      <c r="Q57" s="4"/>
      <c r="R57" s="3"/>
      <c r="S57" s="76">
        <v>55</v>
      </c>
      <c r="T57" s="3">
        <f t="shared" si="2"/>
        <v>0</v>
      </c>
      <c r="U57" s="3"/>
      <c r="V57" s="3"/>
      <c r="W57" s="3"/>
      <c r="X57" s="3"/>
      <c r="Y57" s="15"/>
      <c r="Z57" s="3"/>
      <c r="AA57" s="3"/>
    </row>
    <row r="58" spans="6:27" ht="12.75" x14ac:dyDescent="0.2">
      <c r="F58" s="76">
        <v>56</v>
      </c>
      <c r="G58" s="1" t="s">
        <v>367</v>
      </c>
      <c r="H58" s="3"/>
      <c r="I58" s="4"/>
      <c r="J58" s="3"/>
      <c r="K58" s="3" t="s">
        <v>367</v>
      </c>
      <c r="L58" s="3"/>
      <c r="M58" s="4"/>
      <c r="N58" s="3"/>
      <c r="O58" s="3" t="s">
        <v>367</v>
      </c>
      <c r="P58" s="3"/>
      <c r="Q58" s="4"/>
      <c r="R58" s="3"/>
      <c r="S58" s="76">
        <v>56</v>
      </c>
      <c r="T58" s="3">
        <f t="shared" si="2"/>
        <v>0</v>
      </c>
      <c r="U58" s="3"/>
      <c r="V58" s="3"/>
      <c r="W58" s="3"/>
      <c r="X58" s="3"/>
      <c r="Y58" s="15"/>
      <c r="Z58" s="3"/>
      <c r="AA58" s="3"/>
    </row>
    <row r="59" spans="6:27" ht="12.75" x14ac:dyDescent="0.2">
      <c r="F59" s="76">
        <v>57</v>
      </c>
      <c r="G59" s="1" t="s">
        <v>368</v>
      </c>
      <c r="H59" s="3"/>
      <c r="I59" s="4"/>
      <c r="J59" s="3"/>
      <c r="K59" s="3" t="s">
        <v>368</v>
      </c>
      <c r="L59" s="3"/>
      <c r="M59" s="4"/>
      <c r="N59" s="3"/>
      <c r="O59" s="3" t="s">
        <v>368</v>
      </c>
      <c r="P59" s="3"/>
      <c r="Q59" s="4"/>
      <c r="R59" s="3"/>
      <c r="S59" s="76">
        <v>57</v>
      </c>
      <c r="T59" s="3">
        <f t="shared" si="2"/>
        <v>0</v>
      </c>
      <c r="U59" s="3"/>
      <c r="V59" s="3"/>
      <c r="W59" s="3"/>
      <c r="X59" s="3"/>
      <c r="Y59" s="15"/>
      <c r="Z59" s="3"/>
      <c r="AA59" s="3"/>
    </row>
    <row r="60" spans="6:27" ht="12.75" x14ac:dyDescent="0.2">
      <c r="F60" s="76">
        <v>58</v>
      </c>
      <c r="G60" s="1" t="s">
        <v>369</v>
      </c>
      <c r="H60" s="3"/>
      <c r="I60" s="4"/>
      <c r="J60" s="3"/>
      <c r="K60" s="3" t="s">
        <v>369</v>
      </c>
      <c r="L60" s="3"/>
      <c r="M60" s="4"/>
      <c r="N60" s="3"/>
      <c r="O60" s="3" t="s">
        <v>369</v>
      </c>
      <c r="P60" s="3"/>
      <c r="Q60" s="4"/>
      <c r="R60" s="3"/>
      <c r="S60" s="76">
        <v>58</v>
      </c>
      <c r="T60" s="3">
        <f t="shared" si="2"/>
        <v>0</v>
      </c>
      <c r="U60" s="3"/>
      <c r="V60" s="3"/>
      <c r="W60" s="3"/>
      <c r="X60" s="3"/>
      <c r="Y60" s="15"/>
      <c r="Z60" s="3"/>
      <c r="AA60" s="3"/>
    </row>
    <row r="61" spans="6:27" ht="12.75" x14ac:dyDescent="0.2">
      <c r="F61" s="76">
        <v>59</v>
      </c>
      <c r="G61" s="1" t="s">
        <v>370</v>
      </c>
      <c r="H61" s="3"/>
      <c r="I61" s="4"/>
      <c r="J61" s="3"/>
      <c r="K61" s="3" t="s">
        <v>370</v>
      </c>
      <c r="L61" s="3"/>
      <c r="M61" s="4"/>
      <c r="N61" s="3"/>
      <c r="O61" s="3" t="s">
        <v>370</v>
      </c>
      <c r="P61" s="3"/>
      <c r="Q61" s="4"/>
      <c r="R61" s="3"/>
      <c r="S61" s="76">
        <v>59</v>
      </c>
      <c r="T61" s="3">
        <f t="shared" si="2"/>
        <v>0</v>
      </c>
      <c r="U61" s="3"/>
      <c r="V61" s="3"/>
      <c r="W61" s="3"/>
      <c r="X61" s="3"/>
      <c r="Y61" s="15"/>
      <c r="Z61" s="3"/>
      <c r="AA61" s="3"/>
    </row>
    <row r="62" spans="6:27" ht="12.75" x14ac:dyDescent="0.2">
      <c r="F62" s="76">
        <v>60</v>
      </c>
      <c r="G62" s="1" t="s">
        <v>371</v>
      </c>
      <c r="H62" s="3"/>
      <c r="I62" s="4"/>
      <c r="J62" s="3"/>
      <c r="K62" s="3" t="s">
        <v>371</v>
      </c>
      <c r="L62" s="3"/>
      <c r="M62" s="4"/>
      <c r="N62" s="3"/>
      <c r="O62" s="3" t="s">
        <v>371</v>
      </c>
      <c r="P62" s="3"/>
      <c r="Q62" s="4"/>
      <c r="R62" s="3"/>
      <c r="S62" s="76">
        <v>60</v>
      </c>
      <c r="T62" s="3">
        <f>SUM(I62,M62,Q62)</f>
        <v>0</v>
      </c>
      <c r="U62" s="3"/>
      <c r="V62" s="3"/>
      <c r="W62" s="3"/>
      <c r="X62" s="3"/>
      <c r="Y62" s="15"/>
      <c r="Z62" s="3"/>
      <c r="AA62" s="3"/>
    </row>
    <row r="63" spans="6:27" ht="12.75" x14ac:dyDescent="0.2">
      <c r="F63" s="2"/>
      <c r="G63" s="1"/>
      <c r="H63" s="3"/>
      <c r="I63" s="4"/>
      <c r="J63" s="3"/>
      <c r="K63" s="3"/>
      <c r="L63" s="3"/>
      <c r="M63" s="4"/>
      <c r="N63" s="3"/>
      <c r="O63" s="3"/>
      <c r="P63" s="3"/>
      <c r="Q63" s="4"/>
      <c r="R63" s="3"/>
      <c r="S63" s="3"/>
      <c r="T63" s="3"/>
      <c r="U63" s="3"/>
      <c r="V63" s="3"/>
      <c r="W63" s="3"/>
      <c r="X63" s="3"/>
      <c r="Y63" s="15"/>
      <c r="Z63" s="3"/>
      <c r="AA63" s="3"/>
    </row>
    <row r="64" spans="6:27" ht="12.75" x14ac:dyDescent="0.2">
      <c r="F64" s="2"/>
      <c r="G64" s="1"/>
      <c r="H64" s="3"/>
      <c r="I64" s="4"/>
      <c r="J64" s="3"/>
      <c r="K64" s="3"/>
      <c r="L64" s="3"/>
      <c r="M64" s="4"/>
      <c r="N64" s="3"/>
      <c r="O64" s="3"/>
      <c r="P64" s="3"/>
      <c r="Q64" s="4"/>
      <c r="R64" s="3"/>
      <c r="S64" s="3"/>
      <c r="T64" s="3"/>
      <c r="U64" s="3"/>
      <c r="V64" s="3"/>
      <c r="W64" s="3"/>
      <c r="X64" s="3"/>
      <c r="Y64" s="15"/>
      <c r="Z64" s="3"/>
      <c r="AA64" s="3"/>
    </row>
    <row r="65" spans="1:324" ht="12.75" x14ac:dyDescent="0.2">
      <c r="F65" s="2"/>
      <c r="G65" s="1"/>
      <c r="H65" s="3"/>
      <c r="I65" s="4"/>
      <c r="J65" s="3"/>
      <c r="K65" s="3"/>
      <c r="L65" s="3"/>
      <c r="M65" s="4"/>
      <c r="N65" s="3"/>
      <c r="O65" s="3"/>
      <c r="P65" s="3"/>
      <c r="Q65" s="4"/>
      <c r="R65" s="3"/>
      <c r="S65" s="3"/>
      <c r="T65" s="3"/>
      <c r="U65" s="3"/>
      <c r="V65" s="3"/>
      <c r="W65" s="3"/>
      <c r="X65" s="3"/>
      <c r="Y65" s="15"/>
      <c r="Z65" s="3"/>
      <c r="AA65" s="3"/>
    </row>
    <row r="66" spans="1:324" ht="12.75" x14ac:dyDescent="0.2">
      <c r="F66" s="2"/>
      <c r="G66" s="1"/>
      <c r="H66" s="3"/>
      <c r="I66" s="4"/>
      <c r="J66" s="3"/>
      <c r="K66" s="3"/>
      <c r="L66" s="3"/>
      <c r="M66" s="4"/>
      <c r="N66" s="3"/>
      <c r="O66" s="3"/>
      <c r="P66" s="3"/>
      <c r="Q66" s="4"/>
      <c r="R66" s="3"/>
      <c r="S66" s="3"/>
      <c r="T66" s="3"/>
      <c r="U66" s="3"/>
      <c r="V66" s="3"/>
      <c r="W66" s="3"/>
      <c r="X66" s="3"/>
      <c r="Y66" s="15"/>
      <c r="Z66" s="3"/>
      <c r="AA66" s="3"/>
    </row>
    <row r="67" spans="1:324" ht="12.75" x14ac:dyDescent="0.2">
      <c r="F67" s="2"/>
      <c r="G67" s="1"/>
      <c r="H67" s="3"/>
      <c r="I67" s="4"/>
      <c r="J67" s="3"/>
      <c r="K67" s="3"/>
      <c r="L67" s="3"/>
      <c r="M67" s="4"/>
      <c r="N67" s="3"/>
      <c r="O67" s="3"/>
      <c r="P67" s="3"/>
      <c r="Q67" s="4"/>
      <c r="R67" s="3"/>
      <c r="S67" s="3"/>
      <c r="T67" s="3"/>
      <c r="U67" s="3"/>
      <c r="V67" s="3"/>
      <c r="W67" s="3"/>
      <c r="X67" s="3"/>
      <c r="Y67" s="15"/>
      <c r="Z67" s="3"/>
      <c r="AA67" s="3"/>
    </row>
    <row r="68" spans="1:324" ht="12.75" x14ac:dyDescent="0.2">
      <c r="F68" s="2"/>
      <c r="G68" s="1"/>
      <c r="H68" s="3"/>
      <c r="I68" s="4"/>
      <c r="J68" s="3"/>
      <c r="K68" s="3"/>
      <c r="L68" s="3"/>
      <c r="M68" s="4"/>
      <c r="N68" s="3"/>
      <c r="O68" s="3"/>
      <c r="P68" s="3"/>
      <c r="Q68" s="4"/>
      <c r="R68" s="3"/>
      <c r="S68" s="3"/>
      <c r="T68" s="3"/>
      <c r="U68" s="3"/>
      <c r="V68" s="3"/>
      <c r="W68" s="3"/>
      <c r="X68" s="3"/>
      <c r="Y68" s="15"/>
      <c r="Z68" s="3"/>
      <c r="AA68" s="3"/>
    </row>
    <row r="69" spans="1:324" ht="12.75" x14ac:dyDescent="0.2">
      <c r="F69" s="2"/>
      <c r="G69" s="1"/>
      <c r="H69" s="3"/>
      <c r="I69" s="4"/>
      <c r="J69" s="3"/>
      <c r="K69" s="3"/>
      <c r="L69" s="3"/>
      <c r="M69" s="4"/>
      <c r="N69" s="3"/>
      <c r="O69" s="3"/>
      <c r="P69" s="3"/>
      <c r="Q69" s="4"/>
      <c r="R69" s="3"/>
      <c r="S69" s="3"/>
      <c r="T69" s="3"/>
      <c r="U69" s="3"/>
      <c r="V69" s="3"/>
      <c r="W69" s="3"/>
      <c r="X69" s="3"/>
      <c r="Y69" s="15"/>
      <c r="Z69" s="3"/>
      <c r="AA69" s="3"/>
    </row>
    <row r="70" spans="1:324" ht="12.75" x14ac:dyDescent="0.2">
      <c r="F70" s="2"/>
      <c r="G70" s="1"/>
      <c r="H70" s="3"/>
      <c r="I70" s="4"/>
      <c r="J70" s="3"/>
      <c r="K70" s="3"/>
      <c r="L70" s="3"/>
      <c r="M70" s="4"/>
      <c r="N70" s="3"/>
      <c r="O70" s="3"/>
      <c r="P70" s="3"/>
      <c r="Q70" s="4"/>
      <c r="R70" s="3"/>
      <c r="S70" s="3"/>
      <c r="T70" s="3"/>
      <c r="U70" s="3"/>
      <c r="V70" s="3"/>
      <c r="W70" s="3"/>
      <c r="X70" s="3"/>
      <c r="Y70" s="15"/>
      <c r="Z70" s="3"/>
      <c r="AA70" s="3"/>
    </row>
    <row r="71" spans="1:324" ht="12.75" x14ac:dyDescent="0.2">
      <c r="F71" s="2"/>
      <c r="G71" s="1"/>
      <c r="H71" s="3"/>
      <c r="I71" s="4"/>
      <c r="J71" s="3"/>
      <c r="K71" s="3"/>
      <c r="L71" s="3"/>
      <c r="M71" s="4"/>
      <c r="N71" s="3"/>
      <c r="O71" s="3"/>
      <c r="P71" s="3"/>
      <c r="Q71" s="4"/>
      <c r="R71" s="3"/>
      <c r="S71" s="3"/>
      <c r="T71" s="3"/>
      <c r="U71" s="3"/>
      <c r="V71" s="3"/>
      <c r="W71" s="3"/>
      <c r="X71" s="3"/>
      <c r="Y71" s="15"/>
      <c r="Z71" s="3"/>
      <c r="AA71" s="3"/>
    </row>
    <row r="72" spans="1:324" ht="12.75" x14ac:dyDescent="0.2">
      <c r="F72" s="2"/>
      <c r="G72" s="1"/>
      <c r="H72" s="3"/>
      <c r="I72" s="4"/>
      <c r="J72" s="3"/>
      <c r="K72" s="3"/>
      <c r="L72" s="3"/>
      <c r="M72" s="4"/>
      <c r="N72" s="3"/>
      <c r="O72" s="3"/>
      <c r="P72" s="3"/>
      <c r="Q72" s="4"/>
      <c r="R72" s="3"/>
      <c r="S72" s="3"/>
      <c r="T72" s="3"/>
      <c r="U72" s="3"/>
      <c r="V72" s="3"/>
      <c r="W72" s="3"/>
      <c r="X72" s="3"/>
      <c r="Y72" s="15"/>
      <c r="Z72" s="3"/>
      <c r="AA72" s="3"/>
    </row>
    <row r="73" spans="1:324" ht="12.75" x14ac:dyDescent="0.2">
      <c r="F73" s="2"/>
      <c r="G73" s="1"/>
      <c r="H73" s="3"/>
      <c r="I73" s="4"/>
      <c r="J73" s="3"/>
      <c r="K73" s="3"/>
      <c r="L73" s="3"/>
      <c r="M73" s="4"/>
      <c r="N73" s="3"/>
      <c r="O73" s="3"/>
      <c r="P73" s="3"/>
      <c r="Q73" s="4"/>
      <c r="R73" s="3"/>
      <c r="S73" s="3"/>
      <c r="T73" s="3"/>
      <c r="U73" s="3"/>
      <c r="V73" s="3"/>
      <c r="W73" s="3"/>
      <c r="X73" s="3"/>
      <c r="Y73" s="15"/>
      <c r="Z73" s="3"/>
      <c r="AA73" s="3"/>
    </row>
    <row r="74" spans="1:324" ht="12.75" x14ac:dyDescent="0.2">
      <c r="F74" s="2"/>
      <c r="G74" s="1"/>
      <c r="H74" s="3"/>
      <c r="I74" s="4"/>
      <c r="J74" s="3"/>
      <c r="K74" s="3"/>
      <c r="L74" s="3"/>
      <c r="M74" s="4"/>
      <c r="N74" s="3"/>
      <c r="O74" s="3"/>
      <c r="P74" s="3"/>
      <c r="Q74" s="4"/>
      <c r="R74" s="3"/>
      <c r="S74" s="3"/>
      <c r="T74" s="3"/>
      <c r="U74" s="3"/>
      <c r="V74" s="3"/>
      <c r="W74" s="3"/>
      <c r="X74" s="3"/>
      <c r="Y74" s="15"/>
      <c r="Z74" s="3"/>
      <c r="AA74" s="3"/>
    </row>
    <row r="75" spans="1:324" ht="12.75" x14ac:dyDescent="0.2">
      <c r="F75" s="2"/>
      <c r="G75" s="1"/>
      <c r="H75" s="3"/>
      <c r="I75" s="4"/>
      <c r="J75" s="3"/>
      <c r="K75" s="3"/>
      <c r="L75" s="3"/>
      <c r="M75" s="4"/>
      <c r="N75" s="3"/>
      <c r="O75" s="3"/>
      <c r="P75" s="3"/>
      <c r="Q75" s="4"/>
      <c r="R75" s="3"/>
      <c r="S75" s="3"/>
      <c r="T75" s="3"/>
      <c r="U75" s="3"/>
      <c r="V75" s="3"/>
      <c r="W75" s="3"/>
      <c r="X75" s="3"/>
      <c r="Y75" s="15"/>
      <c r="Z75" s="3"/>
      <c r="AA75" s="3"/>
    </row>
    <row r="76" spans="1:324" ht="12.75" x14ac:dyDescent="0.2">
      <c r="F76" s="2"/>
      <c r="G76" s="1"/>
      <c r="H76" s="3"/>
      <c r="I76" s="4"/>
      <c r="J76" s="3"/>
      <c r="K76" s="3"/>
      <c r="L76" s="3"/>
      <c r="M76" s="4"/>
      <c r="N76" s="3"/>
      <c r="O76" s="3"/>
      <c r="P76" s="3"/>
      <c r="Q76" s="4"/>
      <c r="R76" s="3"/>
      <c r="S76" s="3"/>
      <c r="T76" s="3"/>
      <c r="U76" s="3"/>
      <c r="V76" s="3"/>
      <c r="W76" s="3"/>
      <c r="X76" s="3"/>
      <c r="Y76" s="15"/>
      <c r="Z76" s="3"/>
      <c r="AA76" s="3"/>
    </row>
    <row r="77" spans="1:324" ht="12.75" x14ac:dyDescent="0.2">
      <c r="F77" s="2"/>
      <c r="G77" s="1"/>
      <c r="H77" s="3"/>
      <c r="I77" s="4"/>
      <c r="J77" s="3"/>
      <c r="K77" s="3"/>
      <c r="L77" s="3"/>
      <c r="M77" s="4"/>
      <c r="N77" s="3"/>
      <c r="O77" s="3"/>
      <c r="P77" s="3"/>
      <c r="Q77" s="4"/>
      <c r="R77" s="3"/>
      <c r="S77" s="3"/>
      <c r="T77" s="3"/>
      <c r="U77" s="3"/>
      <c r="V77" s="3"/>
      <c r="W77" s="3"/>
      <c r="X77" s="3"/>
      <c r="Y77" s="15"/>
      <c r="Z77" s="3"/>
      <c r="AA77" s="3"/>
    </row>
    <row r="78" spans="1:324" s="41" customFormat="1" ht="12.75" x14ac:dyDescent="0.2">
      <c r="A78" s="59"/>
      <c r="B78" s="59"/>
      <c r="C78" s="59"/>
      <c r="D78" s="59"/>
      <c r="E78" s="59"/>
      <c r="F78" s="60"/>
      <c r="G78" s="59"/>
      <c r="H78" s="61">
        <v>1</v>
      </c>
      <c r="I78" s="61">
        <v>2</v>
      </c>
      <c r="J78" s="61">
        <v>3</v>
      </c>
      <c r="K78" s="61">
        <v>4</v>
      </c>
      <c r="L78" s="61">
        <v>5</v>
      </c>
      <c r="M78" s="61">
        <v>6</v>
      </c>
      <c r="N78" s="61">
        <v>7</v>
      </c>
      <c r="O78" s="61">
        <v>8</v>
      </c>
      <c r="P78" s="61">
        <v>9</v>
      </c>
      <c r="Q78" s="61">
        <v>10</v>
      </c>
      <c r="R78" s="61">
        <v>11</v>
      </c>
      <c r="S78" s="61">
        <v>12</v>
      </c>
      <c r="T78" s="61">
        <v>13</v>
      </c>
      <c r="U78" s="61">
        <v>14</v>
      </c>
      <c r="V78" s="61">
        <v>15</v>
      </c>
      <c r="W78" s="61">
        <v>16</v>
      </c>
      <c r="X78" s="61">
        <v>17</v>
      </c>
      <c r="Y78" s="61">
        <v>18</v>
      </c>
      <c r="Z78" s="61">
        <v>19</v>
      </c>
      <c r="AA78" s="61">
        <v>20</v>
      </c>
      <c r="AB78" s="61">
        <v>21</v>
      </c>
      <c r="AC78" s="61">
        <v>22</v>
      </c>
      <c r="AD78" s="61">
        <v>23</v>
      </c>
      <c r="AE78" s="61">
        <v>24</v>
      </c>
      <c r="AF78" s="61">
        <v>25</v>
      </c>
      <c r="AG78" s="61">
        <v>26</v>
      </c>
      <c r="AH78" s="61">
        <v>27</v>
      </c>
      <c r="AI78" s="61">
        <v>28</v>
      </c>
      <c r="AJ78" s="61">
        <v>29</v>
      </c>
      <c r="AK78" s="61">
        <v>30</v>
      </c>
      <c r="AL78" s="61">
        <v>31</v>
      </c>
      <c r="AM78" s="61">
        <v>32</v>
      </c>
      <c r="AN78" s="61">
        <v>33</v>
      </c>
      <c r="AO78" s="61">
        <v>34</v>
      </c>
      <c r="AP78" s="61">
        <v>35</v>
      </c>
      <c r="AQ78" s="61">
        <v>36</v>
      </c>
      <c r="AR78" s="61">
        <v>37</v>
      </c>
      <c r="AS78" s="61">
        <v>38</v>
      </c>
      <c r="AT78" s="61">
        <v>39</v>
      </c>
      <c r="AU78" s="61">
        <v>40</v>
      </c>
      <c r="AV78" s="61">
        <v>41</v>
      </c>
      <c r="AW78" s="61">
        <v>42</v>
      </c>
      <c r="AX78" s="61">
        <v>43</v>
      </c>
      <c r="AY78" s="61">
        <v>44</v>
      </c>
      <c r="AZ78" s="61">
        <v>45</v>
      </c>
      <c r="BA78" s="61">
        <v>46</v>
      </c>
      <c r="BB78" s="61">
        <v>47</v>
      </c>
      <c r="BC78" s="61">
        <v>48</v>
      </c>
      <c r="BD78" s="61">
        <v>49</v>
      </c>
      <c r="BE78" s="61">
        <v>50</v>
      </c>
      <c r="BF78" s="61">
        <v>51</v>
      </c>
      <c r="BG78" s="61">
        <v>52</v>
      </c>
      <c r="BH78" s="61">
        <v>53</v>
      </c>
      <c r="BI78" s="61">
        <v>54</v>
      </c>
      <c r="BJ78" s="61">
        <v>55</v>
      </c>
      <c r="BK78" s="61">
        <v>56</v>
      </c>
      <c r="BL78" s="61">
        <v>57</v>
      </c>
      <c r="BM78" s="61">
        <v>58</v>
      </c>
      <c r="BN78" s="61">
        <v>59</v>
      </c>
      <c r="BO78" s="61">
        <v>60</v>
      </c>
      <c r="BP78" s="61">
        <v>61</v>
      </c>
      <c r="BQ78" s="61">
        <v>62</v>
      </c>
      <c r="BR78" s="61">
        <v>63</v>
      </c>
      <c r="BS78" s="61">
        <v>64</v>
      </c>
      <c r="BT78" s="61">
        <v>65</v>
      </c>
      <c r="BU78" s="61">
        <v>66</v>
      </c>
      <c r="BV78" s="61">
        <v>67</v>
      </c>
      <c r="BW78" s="61">
        <v>68</v>
      </c>
      <c r="BX78" s="61">
        <v>69</v>
      </c>
      <c r="BY78" s="61">
        <v>70</v>
      </c>
      <c r="BZ78" s="61">
        <v>71</v>
      </c>
      <c r="CA78" s="61">
        <v>72</v>
      </c>
      <c r="CB78" s="61">
        <v>73</v>
      </c>
      <c r="CC78" s="61">
        <v>74</v>
      </c>
      <c r="CD78" s="61">
        <v>75</v>
      </c>
      <c r="CE78" s="61">
        <v>76</v>
      </c>
      <c r="CF78" s="61">
        <v>77</v>
      </c>
      <c r="CG78" s="61">
        <v>78</v>
      </c>
      <c r="CH78" s="61">
        <v>79</v>
      </c>
      <c r="CI78" s="61">
        <v>80</v>
      </c>
      <c r="CJ78" s="61">
        <v>81</v>
      </c>
      <c r="CK78" s="61">
        <v>82</v>
      </c>
      <c r="CL78" s="61">
        <v>83</v>
      </c>
      <c r="CM78" s="61">
        <v>84</v>
      </c>
      <c r="CN78" s="61">
        <v>85</v>
      </c>
      <c r="CO78" s="61">
        <v>86</v>
      </c>
      <c r="CP78" s="61">
        <v>87</v>
      </c>
      <c r="CQ78" s="61">
        <v>88</v>
      </c>
      <c r="CR78" s="61">
        <v>89</v>
      </c>
      <c r="CS78" s="61">
        <v>90</v>
      </c>
      <c r="CT78" s="61">
        <v>91</v>
      </c>
      <c r="CU78" s="61">
        <v>92</v>
      </c>
      <c r="CV78" s="61">
        <v>93</v>
      </c>
      <c r="CW78" s="61">
        <v>94</v>
      </c>
      <c r="CX78" s="61">
        <v>95</v>
      </c>
      <c r="CY78" s="61">
        <v>96</v>
      </c>
      <c r="CZ78" s="61">
        <v>97</v>
      </c>
      <c r="DA78" s="61">
        <v>98</v>
      </c>
      <c r="DB78" s="61">
        <v>99</v>
      </c>
      <c r="DC78" s="61">
        <v>100</v>
      </c>
      <c r="DD78" s="61">
        <v>101</v>
      </c>
      <c r="DE78" s="61">
        <v>102</v>
      </c>
      <c r="DF78" s="61">
        <v>103</v>
      </c>
      <c r="DG78" s="61">
        <v>104</v>
      </c>
      <c r="DH78" s="61">
        <v>105</v>
      </c>
      <c r="DI78" s="61">
        <v>106</v>
      </c>
      <c r="DJ78" s="61">
        <v>107</v>
      </c>
      <c r="DK78" s="61">
        <v>108</v>
      </c>
      <c r="DL78" s="61">
        <v>109</v>
      </c>
      <c r="DM78" s="61">
        <v>110</v>
      </c>
      <c r="DN78" s="61">
        <v>111</v>
      </c>
      <c r="DO78" s="61">
        <v>112</v>
      </c>
      <c r="DP78" s="61">
        <v>113</v>
      </c>
      <c r="DQ78" s="61">
        <v>114</v>
      </c>
      <c r="DR78" s="61">
        <v>115</v>
      </c>
      <c r="DS78" s="61">
        <v>116</v>
      </c>
      <c r="DT78" s="61">
        <v>117</v>
      </c>
      <c r="DU78" s="61">
        <v>118</v>
      </c>
      <c r="DV78" s="61">
        <v>119</v>
      </c>
      <c r="DW78" s="61">
        <v>120</v>
      </c>
      <c r="DX78" s="61">
        <v>121</v>
      </c>
      <c r="DY78" s="61">
        <v>122</v>
      </c>
      <c r="DZ78" s="61">
        <v>123</v>
      </c>
      <c r="EA78" s="61">
        <v>124</v>
      </c>
      <c r="EB78" s="61">
        <v>125</v>
      </c>
      <c r="EC78" s="61">
        <v>126</v>
      </c>
      <c r="ED78" s="61">
        <v>127</v>
      </c>
      <c r="EE78" s="61">
        <v>128</v>
      </c>
      <c r="EF78" s="61">
        <v>129</v>
      </c>
      <c r="EG78" s="61">
        <v>130</v>
      </c>
      <c r="EH78" s="61">
        <v>131</v>
      </c>
      <c r="EI78" s="61">
        <v>132</v>
      </c>
      <c r="EJ78" s="61">
        <v>133</v>
      </c>
      <c r="EK78" s="61">
        <v>134</v>
      </c>
      <c r="EL78" s="61">
        <v>135</v>
      </c>
      <c r="EM78" s="61">
        <v>136</v>
      </c>
      <c r="EN78" s="61">
        <v>137</v>
      </c>
      <c r="EO78" s="61">
        <v>138</v>
      </c>
      <c r="EP78" s="61">
        <v>139</v>
      </c>
      <c r="EQ78" s="61">
        <v>140</v>
      </c>
      <c r="ER78" s="61">
        <v>141</v>
      </c>
      <c r="ES78" s="61">
        <v>142</v>
      </c>
      <c r="ET78" s="61">
        <v>143</v>
      </c>
      <c r="EU78" s="61">
        <v>144</v>
      </c>
      <c r="EV78" s="61">
        <v>145</v>
      </c>
      <c r="EW78" s="61">
        <v>146</v>
      </c>
      <c r="EX78" s="61">
        <v>147</v>
      </c>
      <c r="EY78" s="61">
        <v>148</v>
      </c>
      <c r="EZ78" s="61">
        <v>149</v>
      </c>
      <c r="FA78" s="61">
        <v>150</v>
      </c>
      <c r="FB78" s="61">
        <v>151</v>
      </c>
      <c r="FC78" s="61">
        <v>152</v>
      </c>
      <c r="FD78" s="61">
        <v>153</v>
      </c>
      <c r="FE78" s="61">
        <v>154</v>
      </c>
      <c r="FF78" s="61">
        <v>155</v>
      </c>
      <c r="FG78" s="61">
        <v>156</v>
      </c>
      <c r="FH78" s="61">
        <v>157</v>
      </c>
      <c r="FI78" s="61">
        <v>158</v>
      </c>
      <c r="FJ78" s="61">
        <v>159</v>
      </c>
      <c r="FK78" s="61">
        <v>160</v>
      </c>
      <c r="FL78" s="61">
        <v>161</v>
      </c>
      <c r="FM78" s="61">
        <v>162</v>
      </c>
      <c r="FN78" s="61">
        <v>163</v>
      </c>
      <c r="FO78" s="61">
        <v>164</v>
      </c>
      <c r="FP78" s="61">
        <v>165</v>
      </c>
      <c r="FQ78" s="61">
        <v>166</v>
      </c>
      <c r="FR78" s="61">
        <v>167</v>
      </c>
      <c r="FS78" s="61">
        <v>168</v>
      </c>
      <c r="FT78" s="61">
        <v>169</v>
      </c>
      <c r="FU78" s="61">
        <v>170</v>
      </c>
      <c r="FV78" s="61">
        <v>171</v>
      </c>
      <c r="FW78" s="61">
        <v>172</v>
      </c>
      <c r="FX78" s="61">
        <v>173</v>
      </c>
      <c r="FY78" s="61">
        <v>174</v>
      </c>
      <c r="FZ78" s="61">
        <v>175</v>
      </c>
      <c r="GA78" s="61">
        <v>176</v>
      </c>
      <c r="GB78" s="61">
        <v>177</v>
      </c>
      <c r="GC78" s="61">
        <v>178</v>
      </c>
      <c r="GD78" s="61">
        <v>179</v>
      </c>
      <c r="GE78" s="61">
        <v>180</v>
      </c>
      <c r="GF78" s="61">
        <v>181</v>
      </c>
      <c r="GG78" s="61">
        <v>182</v>
      </c>
      <c r="GH78" s="61">
        <v>183</v>
      </c>
      <c r="GI78" s="61">
        <v>184</v>
      </c>
      <c r="GJ78" s="61">
        <v>185</v>
      </c>
      <c r="GK78" s="61">
        <v>186</v>
      </c>
      <c r="GL78" s="61">
        <v>187</v>
      </c>
      <c r="GM78" s="61">
        <v>188</v>
      </c>
      <c r="GN78" s="61">
        <v>189</v>
      </c>
      <c r="GO78" s="61">
        <v>190</v>
      </c>
      <c r="GP78" s="61">
        <v>191</v>
      </c>
      <c r="GQ78" s="61">
        <v>192</v>
      </c>
      <c r="GR78" s="61">
        <v>193</v>
      </c>
      <c r="GS78" s="61">
        <v>194</v>
      </c>
      <c r="GT78" s="61">
        <v>195</v>
      </c>
      <c r="GU78" s="61">
        <v>196</v>
      </c>
      <c r="GV78" s="61">
        <v>197</v>
      </c>
      <c r="GW78" s="61">
        <v>198</v>
      </c>
      <c r="GX78" s="61">
        <v>199</v>
      </c>
      <c r="GY78" s="61">
        <v>200</v>
      </c>
      <c r="GZ78" s="61">
        <v>201</v>
      </c>
      <c r="HA78" s="61">
        <v>202</v>
      </c>
      <c r="HB78" s="61">
        <v>203</v>
      </c>
      <c r="HC78" s="61">
        <v>204</v>
      </c>
      <c r="HD78" s="61">
        <v>205</v>
      </c>
      <c r="HE78" s="61">
        <v>206</v>
      </c>
      <c r="HF78" s="61">
        <v>207</v>
      </c>
      <c r="HG78" s="61">
        <v>208</v>
      </c>
      <c r="HH78" s="61">
        <v>209</v>
      </c>
      <c r="HI78" s="61">
        <v>210</v>
      </c>
      <c r="HJ78" s="61">
        <v>211</v>
      </c>
      <c r="HK78" s="61">
        <v>212</v>
      </c>
      <c r="HL78" s="61">
        <v>213</v>
      </c>
      <c r="HM78" s="61">
        <v>214</v>
      </c>
      <c r="HN78" s="61">
        <v>215</v>
      </c>
      <c r="HO78" s="61">
        <v>216</v>
      </c>
      <c r="HP78" s="61">
        <v>217</v>
      </c>
      <c r="HQ78" s="61">
        <v>218</v>
      </c>
      <c r="HR78" s="61">
        <v>219</v>
      </c>
      <c r="HS78" s="61">
        <v>220</v>
      </c>
      <c r="HT78" s="61">
        <v>221</v>
      </c>
      <c r="HU78" s="61">
        <v>222</v>
      </c>
      <c r="HV78" s="61">
        <v>223</v>
      </c>
      <c r="HW78" s="61">
        <v>224</v>
      </c>
      <c r="HX78" s="61">
        <v>225</v>
      </c>
      <c r="HY78" s="61">
        <v>226</v>
      </c>
      <c r="HZ78" s="61">
        <v>227</v>
      </c>
      <c r="IA78" s="61">
        <v>228</v>
      </c>
      <c r="IB78" s="61">
        <v>229</v>
      </c>
      <c r="IC78" s="61">
        <v>230</v>
      </c>
      <c r="ID78" s="61">
        <v>231</v>
      </c>
      <c r="IE78" s="61">
        <v>232</v>
      </c>
      <c r="IF78" s="61">
        <v>233</v>
      </c>
      <c r="IG78" s="61">
        <v>234</v>
      </c>
      <c r="IH78" s="61">
        <v>235</v>
      </c>
      <c r="II78" s="61">
        <v>236</v>
      </c>
      <c r="IJ78" s="61">
        <v>237</v>
      </c>
      <c r="IK78" s="61">
        <v>238</v>
      </c>
      <c r="IL78" s="61">
        <v>239</v>
      </c>
      <c r="IM78" s="61">
        <v>240</v>
      </c>
      <c r="IN78" s="61">
        <v>241</v>
      </c>
      <c r="IO78" s="61">
        <v>242</v>
      </c>
      <c r="IP78" s="61">
        <v>243</v>
      </c>
      <c r="IQ78" s="61">
        <v>244</v>
      </c>
      <c r="IR78" s="61">
        <v>245</v>
      </c>
      <c r="IS78" s="61">
        <v>246</v>
      </c>
      <c r="IT78" s="61">
        <v>247</v>
      </c>
      <c r="IU78" s="61">
        <v>248</v>
      </c>
      <c r="IV78" s="61">
        <v>249</v>
      </c>
      <c r="IW78" s="61">
        <v>250</v>
      </c>
      <c r="IX78" s="61">
        <v>251</v>
      </c>
      <c r="IY78" s="61">
        <v>252</v>
      </c>
      <c r="IZ78" s="61">
        <v>253</v>
      </c>
      <c r="JA78" s="61">
        <v>254</v>
      </c>
      <c r="JB78" s="61">
        <v>255</v>
      </c>
      <c r="JC78" s="61">
        <v>256</v>
      </c>
      <c r="JD78" s="61">
        <v>257</v>
      </c>
      <c r="JE78" s="61">
        <v>258</v>
      </c>
      <c r="JF78" s="61">
        <v>259</v>
      </c>
      <c r="JG78" s="61">
        <v>260</v>
      </c>
      <c r="JH78" s="61">
        <v>261</v>
      </c>
      <c r="JI78" s="61">
        <v>262</v>
      </c>
      <c r="JJ78" s="61">
        <v>263</v>
      </c>
      <c r="JK78" s="61">
        <v>264</v>
      </c>
      <c r="JL78" s="61">
        <v>265</v>
      </c>
      <c r="JM78" s="61">
        <v>266</v>
      </c>
      <c r="JN78" s="61">
        <v>267</v>
      </c>
      <c r="JO78" s="61">
        <v>268</v>
      </c>
      <c r="JP78" s="61">
        <v>269</v>
      </c>
      <c r="JQ78" s="61">
        <v>270</v>
      </c>
      <c r="JR78" s="61">
        <v>271</v>
      </c>
      <c r="JS78" s="61">
        <v>272</v>
      </c>
      <c r="JT78" s="61">
        <v>273</v>
      </c>
      <c r="JU78" s="61">
        <v>274</v>
      </c>
      <c r="JV78" s="61">
        <v>275</v>
      </c>
      <c r="JW78" s="61">
        <v>276</v>
      </c>
      <c r="JX78" s="61">
        <v>277</v>
      </c>
      <c r="JY78" s="61">
        <v>278</v>
      </c>
      <c r="JZ78" s="61">
        <v>279</v>
      </c>
      <c r="KA78" s="61">
        <v>280</v>
      </c>
      <c r="KB78" s="61">
        <v>281</v>
      </c>
      <c r="KC78" s="61">
        <v>282</v>
      </c>
      <c r="KD78" s="61">
        <v>283</v>
      </c>
      <c r="KE78" s="61">
        <v>284</v>
      </c>
      <c r="KF78" s="61">
        <v>285</v>
      </c>
      <c r="KG78" s="61">
        <v>286</v>
      </c>
      <c r="KH78" s="61">
        <v>287</v>
      </c>
      <c r="KI78" s="61">
        <v>288</v>
      </c>
      <c r="KJ78" s="61">
        <v>289</v>
      </c>
      <c r="KK78" s="61">
        <v>290</v>
      </c>
      <c r="KL78" s="61">
        <v>291</v>
      </c>
      <c r="KM78" s="61">
        <v>292</v>
      </c>
      <c r="KN78" s="61">
        <v>293</v>
      </c>
      <c r="KO78" s="61">
        <v>294</v>
      </c>
      <c r="KP78" s="61">
        <v>295</v>
      </c>
      <c r="KQ78" s="61">
        <v>296</v>
      </c>
      <c r="KR78" s="61">
        <v>297</v>
      </c>
      <c r="KS78" s="61">
        <v>298</v>
      </c>
      <c r="KT78" s="61">
        <v>299</v>
      </c>
      <c r="KU78" s="61">
        <v>300</v>
      </c>
      <c r="KV78" s="61">
        <v>301</v>
      </c>
      <c r="KW78" s="61">
        <v>302</v>
      </c>
      <c r="KX78" s="61">
        <v>303</v>
      </c>
      <c r="KY78" s="61">
        <v>304</v>
      </c>
      <c r="KZ78" s="61">
        <v>305</v>
      </c>
      <c r="LA78" s="61">
        <v>306</v>
      </c>
      <c r="LB78" s="61">
        <v>307</v>
      </c>
      <c r="LC78" s="61">
        <v>308</v>
      </c>
      <c r="LD78" s="61">
        <v>309</v>
      </c>
      <c r="LE78" s="61">
        <v>310</v>
      </c>
      <c r="LF78" s="61">
        <v>311</v>
      </c>
      <c r="LG78" s="61">
        <v>312</v>
      </c>
      <c r="LH78" s="61">
        <v>313</v>
      </c>
      <c r="LI78" s="61">
        <v>314</v>
      </c>
      <c r="LJ78" s="61">
        <v>315</v>
      </c>
      <c r="LK78" s="61">
        <v>316</v>
      </c>
      <c r="LL78" s="61">
        <v>317</v>
      </c>
    </row>
    <row r="79" spans="1:324" s="63" customFormat="1" ht="12.75" x14ac:dyDescent="0.2">
      <c r="F79" s="62"/>
      <c r="H79" s="68" t="s">
        <v>9</v>
      </c>
      <c r="I79" s="68" t="s">
        <v>10</v>
      </c>
      <c r="J79" s="68" t="s">
        <v>11</v>
      </c>
      <c r="K79" s="68" t="s">
        <v>120</v>
      </c>
      <c r="L79" s="68" t="s">
        <v>31</v>
      </c>
      <c r="M79" s="68" t="s">
        <v>32</v>
      </c>
      <c r="N79" s="68" t="s">
        <v>13</v>
      </c>
      <c r="O79" s="68" t="s">
        <v>20</v>
      </c>
      <c r="P79" s="68" t="s">
        <v>14</v>
      </c>
      <c r="Q79" s="68" t="s">
        <v>33</v>
      </c>
      <c r="R79" s="68" t="s">
        <v>34</v>
      </c>
      <c r="S79" s="68" t="s">
        <v>21</v>
      </c>
      <c r="T79" s="68" t="s">
        <v>36</v>
      </c>
      <c r="U79" s="68" t="s">
        <v>15</v>
      </c>
      <c r="V79" s="68" t="s">
        <v>16</v>
      </c>
      <c r="W79" s="68" t="s">
        <v>17</v>
      </c>
      <c r="X79" s="68" t="s">
        <v>18</v>
      </c>
      <c r="Y79" s="68" t="s">
        <v>19</v>
      </c>
      <c r="Z79" s="68" t="s">
        <v>37</v>
      </c>
      <c r="AA79" s="68" t="s">
        <v>38</v>
      </c>
      <c r="AB79" s="69" t="s">
        <v>326</v>
      </c>
      <c r="AC79" s="69" t="s">
        <v>374</v>
      </c>
      <c r="AD79" s="69" t="s">
        <v>380</v>
      </c>
      <c r="AE79" s="69" t="s">
        <v>375</v>
      </c>
      <c r="AF79" s="69" t="s">
        <v>376</v>
      </c>
      <c r="AG79" s="69" t="s">
        <v>377</v>
      </c>
      <c r="AH79" s="69" t="s">
        <v>378</v>
      </c>
      <c r="AI79" s="69" t="s">
        <v>379</v>
      </c>
      <c r="AJ79" s="69" t="s">
        <v>383</v>
      </c>
      <c r="AK79" s="69" t="s">
        <v>384</v>
      </c>
      <c r="AL79" s="69" t="s">
        <v>385</v>
      </c>
      <c r="AM79" s="69" t="s">
        <v>386</v>
      </c>
      <c r="AN79" s="69" t="s">
        <v>387</v>
      </c>
      <c r="AO79" s="69" t="s">
        <v>388</v>
      </c>
      <c r="AP79" s="69" t="s">
        <v>346</v>
      </c>
      <c r="AQ79" s="69" t="s">
        <v>347</v>
      </c>
      <c r="AR79" s="69" t="s">
        <v>348</v>
      </c>
      <c r="AS79" s="69" t="s">
        <v>349</v>
      </c>
      <c r="AT79" s="69" t="s">
        <v>350</v>
      </c>
      <c r="AU79" s="69" t="s">
        <v>351</v>
      </c>
      <c r="AV79" s="69" t="s">
        <v>352</v>
      </c>
      <c r="AW79" s="69" t="s">
        <v>353</v>
      </c>
      <c r="AX79" s="69" t="s">
        <v>354</v>
      </c>
      <c r="AY79" s="69" t="s">
        <v>355</v>
      </c>
      <c r="AZ79" s="69" t="s">
        <v>356</v>
      </c>
      <c r="BA79" s="69" t="s">
        <v>357</v>
      </c>
      <c r="BB79" s="69" t="s">
        <v>358</v>
      </c>
      <c r="BC79" s="69" t="s">
        <v>359</v>
      </c>
      <c r="BD79" s="69" t="s">
        <v>360</v>
      </c>
      <c r="BE79" s="69" t="s">
        <v>361</v>
      </c>
      <c r="BF79" s="69" t="s">
        <v>362</v>
      </c>
      <c r="BG79" s="69" t="s">
        <v>363</v>
      </c>
      <c r="BH79" s="69" t="s">
        <v>364</v>
      </c>
      <c r="BI79" s="69" t="s">
        <v>365</v>
      </c>
      <c r="BJ79" s="69" t="s">
        <v>366</v>
      </c>
      <c r="BK79" s="69" t="s">
        <v>367</v>
      </c>
      <c r="BL79" s="69" t="s">
        <v>368</v>
      </c>
      <c r="BM79" s="69" t="s">
        <v>369</v>
      </c>
      <c r="BN79" s="69" t="s">
        <v>370</v>
      </c>
      <c r="BO79" s="69" t="s">
        <v>371</v>
      </c>
      <c r="BP79" s="262"/>
      <c r="BQ79" s="262"/>
      <c r="BR79" s="262"/>
      <c r="BS79" s="262"/>
      <c r="BT79" s="262"/>
      <c r="BU79" s="262"/>
      <c r="BV79" s="262"/>
      <c r="BW79" s="262"/>
      <c r="BX79" s="262"/>
    </row>
    <row r="80" spans="1:324" ht="12.75" x14ac:dyDescent="0.2">
      <c r="A80" s="20" t="s">
        <v>144</v>
      </c>
      <c r="B80" s="48" t="s">
        <v>5</v>
      </c>
      <c r="C80" s="20"/>
      <c r="D80" s="49" t="s">
        <v>0</v>
      </c>
      <c r="E80" s="48" t="s">
        <v>6</v>
      </c>
      <c r="F80" s="5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132" ht="12.75" x14ac:dyDescent="0.2">
      <c r="A81" s="66" t="s">
        <v>79</v>
      </c>
      <c r="B81" s="64">
        <f>SUM(H81:ZZ81)</f>
        <v>876.5</v>
      </c>
      <c r="D81" s="8">
        <v>2500</v>
      </c>
      <c r="E81" s="6">
        <f t="shared" ref="E81:E129" si="3">(B81/D81)*100</f>
        <v>35.06</v>
      </c>
      <c r="F81" s="2"/>
      <c r="H81" s="3">
        <f>H$358*H363</f>
        <v>0</v>
      </c>
      <c r="I81" s="3">
        <f t="shared" ref="I81:BS81" si="4">I$358*I363</f>
        <v>0</v>
      </c>
      <c r="J81" s="3">
        <f t="shared" si="4"/>
        <v>0</v>
      </c>
      <c r="K81" s="3">
        <f t="shared" si="4"/>
        <v>0</v>
      </c>
      <c r="L81" s="3">
        <f t="shared" si="4"/>
        <v>0</v>
      </c>
      <c r="M81" s="3">
        <f t="shared" si="4"/>
        <v>0</v>
      </c>
      <c r="N81" s="3">
        <f t="shared" si="4"/>
        <v>0</v>
      </c>
      <c r="O81" s="3">
        <f t="shared" si="4"/>
        <v>0</v>
      </c>
      <c r="P81" s="3">
        <f t="shared" si="4"/>
        <v>296.5</v>
      </c>
      <c r="Q81" s="3">
        <f t="shared" si="4"/>
        <v>0</v>
      </c>
      <c r="R81" s="3">
        <f t="shared" si="4"/>
        <v>0</v>
      </c>
      <c r="S81" s="3">
        <f t="shared" si="4"/>
        <v>0</v>
      </c>
      <c r="T81" s="3">
        <f t="shared" si="4"/>
        <v>0</v>
      </c>
      <c r="U81" s="3">
        <f t="shared" si="4"/>
        <v>0</v>
      </c>
      <c r="V81" s="3">
        <f t="shared" si="4"/>
        <v>0</v>
      </c>
      <c r="W81" s="3">
        <f t="shared" si="4"/>
        <v>0</v>
      </c>
      <c r="X81" s="3">
        <f t="shared" si="4"/>
        <v>0</v>
      </c>
      <c r="Y81" s="3">
        <f t="shared" si="4"/>
        <v>0</v>
      </c>
      <c r="Z81" s="3">
        <f t="shared" si="4"/>
        <v>82</v>
      </c>
      <c r="AA81" s="3">
        <f t="shared" si="4"/>
        <v>0</v>
      </c>
      <c r="AB81" s="3">
        <f t="shared" si="4"/>
        <v>0</v>
      </c>
      <c r="AC81" s="3">
        <f t="shared" si="4"/>
        <v>0</v>
      </c>
      <c r="AD81" s="3">
        <f t="shared" si="4"/>
        <v>0</v>
      </c>
      <c r="AE81" s="3">
        <f>AE$358*AE363</f>
        <v>498</v>
      </c>
      <c r="AF81" s="3">
        <f t="shared" si="4"/>
        <v>0</v>
      </c>
      <c r="AG81" s="3">
        <f t="shared" si="4"/>
        <v>0</v>
      </c>
      <c r="AH81" s="3">
        <f t="shared" si="4"/>
        <v>0</v>
      </c>
      <c r="AI81" s="3">
        <f t="shared" si="4"/>
        <v>0</v>
      </c>
      <c r="AJ81" s="3">
        <f t="shared" si="4"/>
        <v>0</v>
      </c>
      <c r="AK81" s="3">
        <f t="shared" si="4"/>
        <v>0</v>
      </c>
      <c r="AL81" s="3">
        <f t="shared" si="4"/>
        <v>0</v>
      </c>
      <c r="AM81" s="3">
        <f t="shared" si="4"/>
        <v>0</v>
      </c>
      <c r="AN81" s="3">
        <f t="shared" si="4"/>
        <v>0</v>
      </c>
      <c r="AO81" s="3">
        <f t="shared" si="4"/>
        <v>0</v>
      </c>
      <c r="AP81" s="3">
        <f t="shared" si="4"/>
        <v>0</v>
      </c>
      <c r="AQ81" s="3">
        <f t="shared" si="4"/>
        <v>0</v>
      </c>
      <c r="AR81" s="3">
        <f t="shared" si="4"/>
        <v>0</v>
      </c>
      <c r="AS81" s="3">
        <f t="shared" si="4"/>
        <v>0</v>
      </c>
      <c r="AT81" s="3">
        <f t="shared" si="4"/>
        <v>0</v>
      </c>
      <c r="AU81" s="3">
        <f t="shared" si="4"/>
        <v>0</v>
      </c>
      <c r="AV81" s="3">
        <f t="shared" si="4"/>
        <v>0</v>
      </c>
      <c r="AW81" s="3">
        <f t="shared" si="4"/>
        <v>0</v>
      </c>
      <c r="AX81" s="3">
        <f t="shared" si="4"/>
        <v>0</v>
      </c>
      <c r="AY81" s="3">
        <f t="shared" si="4"/>
        <v>0</v>
      </c>
      <c r="AZ81" s="3">
        <f t="shared" si="4"/>
        <v>0</v>
      </c>
      <c r="BA81" s="3">
        <f t="shared" si="4"/>
        <v>0</v>
      </c>
      <c r="BB81" s="3">
        <f t="shared" si="4"/>
        <v>0</v>
      </c>
      <c r="BC81" s="3">
        <f t="shared" si="4"/>
        <v>0</v>
      </c>
      <c r="BD81" s="3">
        <f t="shared" si="4"/>
        <v>0</v>
      </c>
      <c r="BE81" s="3">
        <f t="shared" si="4"/>
        <v>0</v>
      </c>
      <c r="BF81" s="3">
        <f t="shared" si="4"/>
        <v>0</v>
      </c>
      <c r="BG81" s="3">
        <f t="shared" si="4"/>
        <v>0</v>
      </c>
      <c r="BH81" s="3">
        <f t="shared" si="4"/>
        <v>0</v>
      </c>
      <c r="BI81" s="3">
        <f t="shared" si="4"/>
        <v>0</v>
      </c>
      <c r="BJ81" s="3">
        <f t="shared" si="4"/>
        <v>0</v>
      </c>
      <c r="BK81" s="3">
        <f t="shared" si="4"/>
        <v>0</v>
      </c>
      <c r="BL81" s="3">
        <f t="shared" si="4"/>
        <v>0</v>
      </c>
      <c r="BM81" s="3">
        <f t="shared" si="4"/>
        <v>0</v>
      </c>
      <c r="BN81" s="3">
        <f t="shared" si="4"/>
        <v>0</v>
      </c>
      <c r="BO81" s="3">
        <f t="shared" si="4"/>
        <v>0</v>
      </c>
      <c r="BP81" s="263">
        <f t="shared" si="4"/>
        <v>0</v>
      </c>
      <c r="BQ81" s="263">
        <f t="shared" si="4"/>
        <v>0</v>
      </c>
      <c r="BR81" s="263">
        <f t="shared" si="4"/>
        <v>0</v>
      </c>
      <c r="BS81" s="263">
        <f t="shared" si="4"/>
        <v>0</v>
      </c>
      <c r="BT81" s="263">
        <f t="shared" ref="BT81:EB81" si="5">BT$358*BT363</f>
        <v>0</v>
      </c>
      <c r="BU81" s="263">
        <f t="shared" si="5"/>
        <v>0</v>
      </c>
      <c r="BV81" s="263">
        <f t="shared" si="5"/>
        <v>0</v>
      </c>
      <c r="BW81" s="263">
        <f t="shared" si="5"/>
        <v>0</v>
      </c>
      <c r="BX81" s="263">
        <f t="shared" si="5"/>
        <v>0</v>
      </c>
      <c r="BY81" s="3">
        <f t="shared" si="5"/>
        <v>0</v>
      </c>
      <c r="BZ81" s="3">
        <f t="shared" si="5"/>
        <v>0</v>
      </c>
      <c r="CA81" s="3">
        <f t="shared" si="5"/>
        <v>0</v>
      </c>
      <c r="CB81" s="3">
        <f t="shared" si="5"/>
        <v>0</v>
      </c>
      <c r="CC81" s="3">
        <f t="shared" si="5"/>
        <v>0</v>
      </c>
      <c r="CD81" s="3">
        <f t="shared" si="5"/>
        <v>0</v>
      </c>
      <c r="CE81" s="3">
        <f t="shared" si="5"/>
        <v>0</v>
      </c>
      <c r="CF81" s="3">
        <f t="shared" si="5"/>
        <v>0</v>
      </c>
      <c r="CG81" s="3">
        <f t="shared" si="5"/>
        <v>0</v>
      </c>
      <c r="CH81" s="3">
        <f t="shared" si="5"/>
        <v>0</v>
      </c>
      <c r="CI81" s="3">
        <f t="shared" si="5"/>
        <v>0</v>
      </c>
      <c r="CJ81" s="3">
        <f t="shared" si="5"/>
        <v>0</v>
      </c>
      <c r="CK81" s="3">
        <f t="shared" si="5"/>
        <v>0</v>
      </c>
      <c r="CL81" s="3">
        <f t="shared" si="5"/>
        <v>0</v>
      </c>
      <c r="CM81" s="3">
        <f t="shared" si="5"/>
        <v>0</v>
      </c>
      <c r="CN81" s="3">
        <f t="shared" si="5"/>
        <v>0</v>
      </c>
      <c r="CO81" s="3">
        <f t="shared" si="5"/>
        <v>0</v>
      </c>
      <c r="CP81" s="3">
        <f t="shared" si="5"/>
        <v>0</v>
      </c>
      <c r="CQ81" s="3">
        <f t="shared" si="5"/>
        <v>0</v>
      </c>
      <c r="CR81" s="3">
        <f t="shared" si="5"/>
        <v>0</v>
      </c>
      <c r="CS81" s="3">
        <f t="shared" si="5"/>
        <v>0</v>
      </c>
      <c r="CT81" s="3">
        <f t="shared" si="5"/>
        <v>0</v>
      </c>
      <c r="CU81" s="3">
        <f t="shared" si="5"/>
        <v>0</v>
      </c>
      <c r="CV81" s="3">
        <f t="shared" si="5"/>
        <v>0</v>
      </c>
      <c r="CW81" s="3">
        <f t="shared" si="5"/>
        <v>0</v>
      </c>
      <c r="CX81" s="3">
        <f t="shared" si="5"/>
        <v>0</v>
      </c>
      <c r="CY81" s="3">
        <f t="shared" si="5"/>
        <v>0</v>
      </c>
      <c r="CZ81" s="3">
        <f t="shared" si="5"/>
        <v>0</v>
      </c>
      <c r="DA81" s="3">
        <f t="shared" si="5"/>
        <v>0</v>
      </c>
      <c r="DB81" s="3">
        <f t="shared" si="5"/>
        <v>0</v>
      </c>
      <c r="DC81" s="3">
        <f t="shared" si="5"/>
        <v>0</v>
      </c>
      <c r="DD81" s="3">
        <f t="shared" si="5"/>
        <v>0</v>
      </c>
      <c r="DE81" s="3">
        <f t="shared" si="5"/>
        <v>0</v>
      </c>
      <c r="DF81" s="3">
        <f t="shared" si="5"/>
        <v>0</v>
      </c>
      <c r="DG81" s="3">
        <f t="shared" si="5"/>
        <v>0</v>
      </c>
      <c r="DH81" s="3">
        <f t="shared" si="5"/>
        <v>0</v>
      </c>
      <c r="DI81" s="3">
        <f t="shared" si="5"/>
        <v>0</v>
      </c>
      <c r="DJ81" s="3">
        <f t="shared" si="5"/>
        <v>0</v>
      </c>
      <c r="DK81" s="3">
        <f t="shared" si="5"/>
        <v>0</v>
      </c>
      <c r="DL81" s="3">
        <f t="shared" si="5"/>
        <v>0</v>
      </c>
      <c r="DM81" s="3">
        <f t="shared" si="5"/>
        <v>0</v>
      </c>
      <c r="DN81" s="3">
        <f t="shared" si="5"/>
        <v>0</v>
      </c>
      <c r="DO81" s="3">
        <f t="shared" si="5"/>
        <v>0</v>
      </c>
      <c r="DP81" s="3">
        <f t="shared" si="5"/>
        <v>0</v>
      </c>
      <c r="DQ81" s="3">
        <f t="shared" si="5"/>
        <v>0</v>
      </c>
      <c r="DR81" s="3">
        <f t="shared" si="5"/>
        <v>0</v>
      </c>
      <c r="DS81" s="3">
        <f t="shared" si="5"/>
        <v>0</v>
      </c>
      <c r="DT81" s="3">
        <f t="shared" si="5"/>
        <v>0</v>
      </c>
      <c r="DU81" s="3">
        <f t="shared" si="5"/>
        <v>0</v>
      </c>
      <c r="DV81" s="3">
        <f t="shared" si="5"/>
        <v>0</v>
      </c>
      <c r="DW81" s="3">
        <f t="shared" si="5"/>
        <v>0</v>
      </c>
      <c r="DX81" s="3">
        <f t="shared" si="5"/>
        <v>0</v>
      </c>
      <c r="DY81" s="3">
        <f t="shared" si="5"/>
        <v>0</v>
      </c>
      <c r="DZ81" s="3">
        <f t="shared" si="5"/>
        <v>0</v>
      </c>
      <c r="EA81" s="3">
        <f t="shared" si="5"/>
        <v>0</v>
      </c>
      <c r="EB81" s="3">
        <f t="shared" si="5"/>
        <v>0</v>
      </c>
    </row>
    <row r="82" spans="1:132" ht="12.75" x14ac:dyDescent="0.2">
      <c r="A82" s="66" t="s">
        <v>80</v>
      </c>
      <c r="B82" s="64">
        <f t="shared" ref="B82:B129" si="6">SUM(H82:ZZ82)</f>
        <v>35</v>
      </c>
      <c r="D82" s="8">
        <v>70</v>
      </c>
      <c r="E82" s="6">
        <f t="shared" si="3"/>
        <v>50</v>
      </c>
      <c r="F82" s="2"/>
      <c r="H82" s="3">
        <f t="shared" ref="H82:BS82" si="7">H$358*H364</f>
        <v>0</v>
      </c>
      <c r="I82" s="3">
        <f t="shared" si="7"/>
        <v>0</v>
      </c>
      <c r="J82" s="3">
        <f t="shared" si="7"/>
        <v>0</v>
      </c>
      <c r="K82" s="3">
        <f t="shared" si="7"/>
        <v>0</v>
      </c>
      <c r="L82" s="3">
        <f t="shared" si="7"/>
        <v>0</v>
      </c>
      <c r="M82" s="3">
        <f t="shared" si="7"/>
        <v>0</v>
      </c>
      <c r="N82" s="3">
        <f t="shared" si="7"/>
        <v>0</v>
      </c>
      <c r="O82" s="3">
        <f t="shared" si="7"/>
        <v>0</v>
      </c>
      <c r="P82" s="3">
        <f t="shared" si="7"/>
        <v>18</v>
      </c>
      <c r="Q82" s="3">
        <f t="shared" si="7"/>
        <v>0</v>
      </c>
      <c r="R82" s="3">
        <f t="shared" si="7"/>
        <v>0</v>
      </c>
      <c r="S82" s="3">
        <f t="shared" si="7"/>
        <v>0</v>
      </c>
      <c r="T82" s="3">
        <f t="shared" si="7"/>
        <v>0</v>
      </c>
      <c r="U82" s="3">
        <f t="shared" si="7"/>
        <v>0</v>
      </c>
      <c r="V82" s="3">
        <f t="shared" si="7"/>
        <v>0</v>
      </c>
      <c r="W82" s="3">
        <f t="shared" si="7"/>
        <v>0</v>
      </c>
      <c r="X82" s="3">
        <f t="shared" si="7"/>
        <v>0</v>
      </c>
      <c r="Y82" s="3">
        <f t="shared" si="7"/>
        <v>0</v>
      </c>
      <c r="Z82" s="3">
        <f t="shared" si="7"/>
        <v>1</v>
      </c>
      <c r="AA82" s="3">
        <f t="shared" si="7"/>
        <v>0</v>
      </c>
      <c r="AB82" s="3">
        <f t="shared" si="7"/>
        <v>0</v>
      </c>
      <c r="AC82" s="3">
        <f t="shared" si="7"/>
        <v>0</v>
      </c>
      <c r="AD82" s="3">
        <f t="shared" si="7"/>
        <v>0</v>
      </c>
      <c r="AE82" s="3">
        <f t="shared" si="7"/>
        <v>16</v>
      </c>
      <c r="AF82" s="3">
        <f t="shared" si="7"/>
        <v>0</v>
      </c>
      <c r="AG82" s="3">
        <f t="shared" si="7"/>
        <v>0</v>
      </c>
      <c r="AH82" s="3">
        <f t="shared" si="7"/>
        <v>0</v>
      </c>
      <c r="AI82" s="3">
        <f t="shared" si="7"/>
        <v>0</v>
      </c>
      <c r="AJ82" s="3">
        <f t="shared" si="7"/>
        <v>0</v>
      </c>
      <c r="AK82" s="3">
        <f t="shared" si="7"/>
        <v>0</v>
      </c>
      <c r="AL82" s="3">
        <f t="shared" si="7"/>
        <v>0</v>
      </c>
      <c r="AM82" s="3">
        <f t="shared" si="7"/>
        <v>0</v>
      </c>
      <c r="AN82" s="3">
        <f t="shared" si="7"/>
        <v>0</v>
      </c>
      <c r="AO82" s="3">
        <f t="shared" si="7"/>
        <v>0</v>
      </c>
      <c r="AP82" s="3">
        <f t="shared" si="7"/>
        <v>0</v>
      </c>
      <c r="AQ82" s="3">
        <f t="shared" si="7"/>
        <v>0</v>
      </c>
      <c r="AR82" s="3">
        <f t="shared" si="7"/>
        <v>0</v>
      </c>
      <c r="AS82" s="3">
        <f t="shared" si="7"/>
        <v>0</v>
      </c>
      <c r="AT82" s="3">
        <f t="shared" si="7"/>
        <v>0</v>
      </c>
      <c r="AU82" s="3">
        <f t="shared" si="7"/>
        <v>0</v>
      </c>
      <c r="AV82" s="3">
        <f t="shared" si="7"/>
        <v>0</v>
      </c>
      <c r="AW82" s="3">
        <f t="shared" si="7"/>
        <v>0</v>
      </c>
      <c r="AX82" s="3">
        <f t="shared" si="7"/>
        <v>0</v>
      </c>
      <c r="AY82" s="3">
        <f t="shared" si="7"/>
        <v>0</v>
      </c>
      <c r="AZ82" s="3">
        <f t="shared" si="7"/>
        <v>0</v>
      </c>
      <c r="BA82" s="3">
        <f t="shared" si="7"/>
        <v>0</v>
      </c>
      <c r="BB82" s="3">
        <f t="shared" si="7"/>
        <v>0</v>
      </c>
      <c r="BC82" s="3">
        <f t="shared" si="7"/>
        <v>0</v>
      </c>
      <c r="BD82" s="3">
        <f t="shared" si="7"/>
        <v>0</v>
      </c>
      <c r="BE82" s="3">
        <f t="shared" si="7"/>
        <v>0</v>
      </c>
      <c r="BF82" s="3">
        <f t="shared" si="7"/>
        <v>0</v>
      </c>
      <c r="BG82" s="3">
        <f t="shared" si="7"/>
        <v>0</v>
      </c>
      <c r="BH82" s="3">
        <f t="shared" si="7"/>
        <v>0</v>
      </c>
      <c r="BI82" s="3">
        <f t="shared" si="7"/>
        <v>0</v>
      </c>
      <c r="BJ82" s="3">
        <f t="shared" si="7"/>
        <v>0</v>
      </c>
      <c r="BK82" s="3">
        <f t="shared" si="7"/>
        <v>0</v>
      </c>
      <c r="BL82" s="3">
        <f t="shared" si="7"/>
        <v>0</v>
      </c>
      <c r="BM82" s="3">
        <f t="shared" si="7"/>
        <v>0</v>
      </c>
      <c r="BN82" s="3">
        <f t="shared" si="7"/>
        <v>0</v>
      </c>
      <c r="BO82" s="3">
        <f t="shared" si="7"/>
        <v>0</v>
      </c>
      <c r="BP82" s="263">
        <f t="shared" si="7"/>
        <v>0</v>
      </c>
      <c r="BQ82" s="263">
        <f t="shared" si="7"/>
        <v>0</v>
      </c>
      <c r="BR82" s="263">
        <f t="shared" si="7"/>
        <v>0</v>
      </c>
      <c r="BS82" s="263">
        <f t="shared" si="7"/>
        <v>0</v>
      </c>
      <c r="BT82" s="263">
        <f t="shared" ref="BT82:EB82" si="8">BT$358*BT364</f>
        <v>0</v>
      </c>
      <c r="BU82" s="263">
        <f t="shared" si="8"/>
        <v>0</v>
      </c>
      <c r="BV82" s="263">
        <f t="shared" si="8"/>
        <v>0</v>
      </c>
      <c r="BW82" s="263">
        <f t="shared" si="8"/>
        <v>0</v>
      </c>
      <c r="BX82" s="263">
        <f t="shared" si="8"/>
        <v>0</v>
      </c>
      <c r="BY82" s="3">
        <f t="shared" si="8"/>
        <v>0</v>
      </c>
      <c r="BZ82" s="3">
        <f t="shared" si="8"/>
        <v>0</v>
      </c>
      <c r="CA82" s="3">
        <f t="shared" si="8"/>
        <v>0</v>
      </c>
      <c r="CB82" s="3">
        <f t="shared" si="8"/>
        <v>0</v>
      </c>
      <c r="CC82" s="3">
        <f t="shared" si="8"/>
        <v>0</v>
      </c>
      <c r="CD82" s="3">
        <f t="shared" si="8"/>
        <v>0</v>
      </c>
      <c r="CE82" s="3">
        <f t="shared" si="8"/>
        <v>0</v>
      </c>
      <c r="CF82" s="3">
        <f t="shared" si="8"/>
        <v>0</v>
      </c>
      <c r="CG82" s="3">
        <f t="shared" si="8"/>
        <v>0</v>
      </c>
      <c r="CH82" s="3">
        <f t="shared" si="8"/>
        <v>0</v>
      </c>
      <c r="CI82" s="3">
        <f t="shared" si="8"/>
        <v>0</v>
      </c>
      <c r="CJ82" s="3">
        <f t="shared" si="8"/>
        <v>0</v>
      </c>
      <c r="CK82" s="3">
        <f t="shared" si="8"/>
        <v>0</v>
      </c>
      <c r="CL82" s="3">
        <f t="shared" si="8"/>
        <v>0</v>
      </c>
      <c r="CM82" s="3">
        <f t="shared" si="8"/>
        <v>0</v>
      </c>
      <c r="CN82" s="3">
        <f t="shared" si="8"/>
        <v>0</v>
      </c>
      <c r="CO82" s="3">
        <f t="shared" si="8"/>
        <v>0</v>
      </c>
      <c r="CP82" s="3">
        <f t="shared" si="8"/>
        <v>0</v>
      </c>
      <c r="CQ82" s="3">
        <f t="shared" si="8"/>
        <v>0</v>
      </c>
      <c r="CR82" s="3">
        <f t="shared" si="8"/>
        <v>0</v>
      </c>
      <c r="CS82" s="3">
        <f t="shared" si="8"/>
        <v>0</v>
      </c>
      <c r="CT82" s="3">
        <f t="shared" si="8"/>
        <v>0</v>
      </c>
      <c r="CU82" s="3">
        <f t="shared" si="8"/>
        <v>0</v>
      </c>
      <c r="CV82" s="3">
        <f t="shared" si="8"/>
        <v>0</v>
      </c>
      <c r="CW82" s="3">
        <f t="shared" si="8"/>
        <v>0</v>
      </c>
      <c r="CX82" s="3">
        <f t="shared" si="8"/>
        <v>0</v>
      </c>
      <c r="CY82" s="3">
        <f t="shared" si="8"/>
        <v>0</v>
      </c>
      <c r="CZ82" s="3">
        <f t="shared" si="8"/>
        <v>0</v>
      </c>
      <c r="DA82" s="3">
        <f t="shared" si="8"/>
        <v>0</v>
      </c>
      <c r="DB82" s="3">
        <f t="shared" si="8"/>
        <v>0</v>
      </c>
      <c r="DC82" s="3">
        <f t="shared" si="8"/>
        <v>0</v>
      </c>
      <c r="DD82" s="3">
        <f t="shared" si="8"/>
        <v>0</v>
      </c>
      <c r="DE82" s="3">
        <f t="shared" si="8"/>
        <v>0</v>
      </c>
      <c r="DF82" s="3">
        <f t="shared" si="8"/>
        <v>0</v>
      </c>
      <c r="DG82" s="3">
        <f t="shared" si="8"/>
        <v>0</v>
      </c>
      <c r="DH82" s="3">
        <f t="shared" si="8"/>
        <v>0</v>
      </c>
      <c r="DI82" s="3">
        <f t="shared" si="8"/>
        <v>0</v>
      </c>
      <c r="DJ82" s="3">
        <f t="shared" si="8"/>
        <v>0</v>
      </c>
      <c r="DK82" s="3">
        <f t="shared" si="8"/>
        <v>0</v>
      </c>
      <c r="DL82" s="3">
        <f t="shared" si="8"/>
        <v>0</v>
      </c>
      <c r="DM82" s="3">
        <f t="shared" si="8"/>
        <v>0</v>
      </c>
      <c r="DN82" s="3">
        <f t="shared" si="8"/>
        <v>0</v>
      </c>
      <c r="DO82" s="3">
        <f t="shared" si="8"/>
        <v>0</v>
      </c>
      <c r="DP82" s="3">
        <f t="shared" si="8"/>
        <v>0</v>
      </c>
      <c r="DQ82" s="3">
        <f t="shared" si="8"/>
        <v>0</v>
      </c>
      <c r="DR82" s="3">
        <f t="shared" si="8"/>
        <v>0</v>
      </c>
      <c r="DS82" s="3">
        <f t="shared" si="8"/>
        <v>0</v>
      </c>
      <c r="DT82" s="3">
        <f t="shared" si="8"/>
        <v>0</v>
      </c>
      <c r="DU82" s="3">
        <f t="shared" si="8"/>
        <v>0</v>
      </c>
      <c r="DV82" s="3">
        <f t="shared" si="8"/>
        <v>0</v>
      </c>
      <c r="DW82" s="3">
        <f t="shared" si="8"/>
        <v>0</v>
      </c>
      <c r="DX82" s="3">
        <f t="shared" si="8"/>
        <v>0</v>
      </c>
      <c r="DY82" s="3">
        <f t="shared" si="8"/>
        <v>0</v>
      </c>
      <c r="DZ82" s="3">
        <f t="shared" si="8"/>
        <v>0</v>
      </c>
      <c r="EA82" s="3">
        <f t="shared" si="8"/>
        <v>0</v>
      </c>
      <c r="EB82" s="3">
        <f t="shared" si="8"/>
        <v>0</v>
      </c>
    </row>
    <row r="83" spans="1:132" ht="12.75" x14ac:dyDescent="0.2">
      <c r="A83" s="66" t="s">
        <v>104</v>
      </c>
      <c r="B83" s="64">
        <f t="shared" si="6"/>
        <v>33.700000000000003</v>
      </c>
      <c r="D83" s="8">
        <v>83.3</v>
      </c>
      <c r="E83" s="6">
        <f t="shared" si="3"/>
        <v>40.456182472989198</v>
      </c>
      <c r="F83" s="2"/>
      <c r="H83" s="3">
        <f t="shared" ref="H83:BS83" si="9">H$358*H365</f>
        <v>0</v>
      </c>
      <c r="I83" s="3">
        <f t="shared" si="9"/>
        <v>0</v>
      </c>
      <c r="J83" s="3">
        <f t="shared" si="9"/>
        <v>0</v>
      </c>
      <c r="K83" s="3">
        <f t="shared" si="9"/>
        <v>0</v>
      </c>
      <c r="L83" s="3">
        <f t="shared" si="9"/>
        <v>0</v>
      </c>
      <c r="M83" s="3">
        <f t="shared" si="9"/>
        <v>0</v>
      </c>
      <c r="N83" s="3">
        <f t="shared" si="9"/>
        <v>0</v>
      </c>
      <c r="O83" s="3">
        <f t="shared" si="9"/>
        <v>0</v>
      </c>
      <c r="P83" s="3">
        <f t="shared" si="9"/>
        <v>23.5</v>
      </c>
      <c r="Q83" s="3">
        <f t="shared" si="9"/>
        <v>0</v>
      </c>
      <c r="R83" s="3">
        <f t="shared" si="9"/>
        <v>0</v>
      </c>
      <c r="S83" s="3">
        <f t="shared" si="9"/>
        <v>0</v>
      </c>
      <c r="T83" s="3">
        <f t="shared" si="9"/>
        <v>0</v>
      </c>
      <c r="U83" s="3">
        <f t="shared" si="9"/>
        <v>0</v>
      </c>
      <c r="V83" s="3">
        <f t="shared" si="9"/>
        <v>0</v>
      </c>
      <c r="W83" s="3">
        <f t="shared" si="9"/>
        <v>0</v>
      </c>
      <c r="X83" s="3">
        <f t="shared" si="9"/>
        <v>0</v>
      </c>
      <c r="Y83" s="3">
        <f t="shared" si="9"/>
        <v>0</v>
      </c>
      <c r="Z83" s="3">
        <f t="shared" si="9"/>
        <v>0.2</v>
      </c>
      <c r="AA83" s="3">
        <f t="shared" si="9"/>
        <v>0</v>
      </c>
      <c r="AB83" s="3">
        <f t="shared" si="9"/>
        <v>0</v>
      </c>
      <c r="AC83" s="3">
        <f t="shared" si="9"/>
        <v>0</v>
      </c>
      <c r="AD83" s="3">
        <f t="shared" si="9"/>
        <v>0</v>
      </c>
      <c r="AE83" s="3">
        <f t="shared" si="9"/>
        <v>10</v>
      </c>
      <c r="AF83" s="3">
        <f t="shared" si="9"/>
        <v>0</v>
      </c>
      <c r="AG83" s="3">
        <f t="shared" si="9"/>
        <v>0</v>
      </c>
      <c r="AH83" s="3">
        <f t="shared" si="9"/>
        <v>0</v>
      </c>
      <c r="AI83" s="3">
        <f t="shared" si="9"/>
        <v>0</v>
      </c>
      <c r="AJ83" s="3">
        <f t="shared" si="9"/>
        <v>0</v>
      </c>
      <c r="AK83" s="3">
        <f t="shared" si="9"/>
        <v>0</v>
      </c>
      <c r="AL83" s="3">
        <f t="shared" si="9"/>
        <v>0</v>
      </c>
      <c r="AM83" s="3">
        <f t="shared" si="9"/>
        <v>0</v>
      </c>
      <c r="AN83" s="3">
        <f t="shared" si="9"/>
        <v>0</v>
      </c>
      <c r="AO83" s="3">
        <f t="shared" si="9"/>
        <v>0</v>
      </c>
      <c r="AP83" s="3">
        <f t="shared" si="9"/>
        <v>0</v>
      </c>
      <c r="AQ83" s="3">
        <f t="shared" si="9"/>
        <v>0</v>
      </c>
      <c r="AR83" s="3">
        <f t="shared" si="9"/>
        <v>0</v>
      </c>
      <c r="AS83" s="3">
        <f t="shared" si="9"/>
        <v>0</v>
      </c>
      <c r="AT83" s="3">
        <f t="shared" si="9"/>
        <v>0</v>
      </c>
      <c r="AU83" s="3">
        <f t="shared" si="9"/>
        <v>0</v>
      </c>
      <c r="AV83" s="3">
        <f t="shared" si="9"/>
        <v>0</v>
      </c>
      <c r="AW83" s="3">
        <f t="shared" si="9"/>
        <v>0</v>
      </c>
      <c r="AX83" s="3">
        <f t="shared" si="9"/>
        <v>0</v>
      </c>
      <c r="AY83" s="3">
        <f t="shared" si="9"/>
        <v>0</v>
      </c>
      <c r="AZ83" s="3">
        <f t="shared" si="9"/>
        <v>0</v>
      </c>
      <c r="BA83" s="3">
        <f t="shared" si="9"/>
        <v>0</v>
      </c>
      <c r="BB83" s="3">
        <f t="shared" si="9"/>
        <v>0</v>
      </c>
      <c r="BC83" s="3">
        <f t="shared" si="9"/>
        <v>0</v>
      </c>
      <c r="BD83" s="3">
        <f t="shared" si="9"/>
        <v>0</v>
      </c>
      <c r="BE83" s="3">
        <f t="shared" si="9"/>
        <v>0</v>
      </c>
      <c r="BF83" s="3">
        <f t="shared" si="9"/>
        <v>0</v>
      </c>
      <c r="BG83" s="3">
        <f t="shared" si="9"/>
        <v>0</v>
      </c>
      <c r="BH83" s="3">
        <f t="shared" si="9"/>
        <v>0</v>
      </c>
      <c r="BI83" s="3">
        <f t="shared" si="9"/>
        <v>0</v>
      </c>
      <c r="BJ83" s="3">
        <f t="shared" si="9"/>
        <v>0</v>
      </c>
      <c r="BK83" s="3">
        <f t="shared" si="9"/>
        <v>0</v>
      </c>
      <c r="BL83" s="3">
        <f t="shared" si="9"/>
        <v>0</v>
      </c>
      <c r="BM83" s="3">
        <f t="shared" si="9"/>
        <v>0</v>
      </c>
      <c r="BN83" s="3">
        <f t="shared" si="9"/>
        <v>0</v>
      </c>
      <c r="BO83" s="3">
        <f t="shared" si="9"/>
        <v>0</v>
      </c>
      <c r="BP83" s="263">
        <f t="shared" si="9"/>
        <v>0</v>
      </c>
      <c r="BQ83" s="263">
        <f t="shared" si="9"/>
        <v>0</v>
      </c>
      <c r="BR83" s="263">
        <f t="shared" si="9"/>
        <v>0</v>
      </c>
      <c r="BS83" s="263">
        <f t="shared" si="9"/>
        <v>0</v>
      </c>
      <c r="BT83" s="263">
        <f t="shared" ref="BT83:EB83" si="10">BT$358*BT365</f>
        <v>0</v>
      </c>
      <c r="BU83" s="263">
        <f t="shared" si="10"/>
        <v>0</v>
      </c>
      <c r="BV83" s="263">
        <f t="shared" si="10"/>
        <v>0</v>
      </c>
      <c r="BW83" s="263">
        <f t="shared" si="10"/>
        <v>0</v>
      </c>
      <c r="BX83" s="263">
        <f t="shared" si="10"/>
        <v>0</v>
      </c>
      <c r="BY83" s="3">
        <f t="shared" si="10"/>
        <v>0</v>
      </c>
      <c r="BZ83" s="3">
        <f t="shared" si="10"/>
        <v>0</v>
      </c>
      <c r="CA83" s="3">
        <f t="shared" si="10"/>
        <v>0</v>
      </c>
      <c r="CB83" s="3">
        <f t="shared" si="10"/>
        <v>0</v>
      </c>
      <c r="CC83" s="3">
        <f t="shared" si="10"/>
        <v>0</v>
      </c>
      <c r="CD83" s="3">
        <f t="shared" si="10"/>
        <v>0</v>
      </c>
      <c r="CE83" s="3">
        <f t="shared" si="10"/>
        <v>0</v>
      </c>
      <c r="CF83" s="3">
        <f t="shared" si="10"/>
        <v>0</v>
      </c>
      <c r="CG83" s="3">
        <f t="shared" si="10"/>
        <v>0</v>
      </c>
      <c r="CH83" s="3">
        <f t="shared" si="10"/>
        <v>0</v>
      </c>
      <c r="CI83" s="3">
        <f t="shared" si="10"/>
        <v>0</v>
      </c>
      <c r="CJ83" s="3">
        <f t="shared" si="10"/>
        <v>0</v>
      </c>
      <c r="CK83" s="3">
        <f t="shared" si="10"/>
        <v>0</v>
      </c>
      <c r="CL83" s="3">
        <f t="shared" si="10"/>
        <v>0</v>
      </c>
      <c r="CM83" s="3">
        <f t="shared" si="10"/>
        <v>0</v>
      </c>
      <c r="CN83" s="3">
        <f t="shared" si="10"/>
        <v>0</v>
      </c>
      <c r="CO83" s="3">
        <f t="shared" si="10"/>
        <v>0</v>
      </c>
      <c r="CP83" s="3">
        <f t="shared" si="10"/>
        <v>0</v>
      </c>
      <c r="CQ83" s="3">
        <f t="shared" si="10"/>
        <v>0</v>
      </c>
      <c r="CR83" s="3">
        <f t="shared" si="10"/>
        <v>0</v>
      </c>
      <c r="CS83" s="3">
        <f t="shared" si="10"/>
        <v>0</v>
      </c>
      <c r="CT83" s="3">
        <f t="shared" si="10"/>
        <v>0</v>
      </c>
      <c r="CU83" s="3">
        <f t="shared" si="10"/>
        <v>0</v>
      </c>
      <c r="CV83" s="3">
        <f t="shared" si="10"/>
        <v>0</v>
      </c>
      <c r="CW83" s="3">
        <f t="shared" si="10"/>
        <v>0</v>
      </c>
      <c r="CX83" s="3">
        <f t="shared" si="10"/>
        <v>0</v>
      </c>
      <c r="CY83" s="3">
        <f t="shared" si="10"/>
        <v>0</v>
      </c>
      <c r="CZ83" s="3">
        <f t="shared" si="10"/>
        <v>0</v>
      </c>
      <c r="DA83" s="3">
        <f t="shared" si="10"/>
        <v>0</v>
      </c>
      <c r="DB83" s="3">
        <f t="shared" si="10"/>
        <v>0</v>
      </c>
      <c r="DC83" s="3">
        <f t="shared" si="10"/>
        <v>0</v>
      </c>
      <c r="DD83" s="3">
        <f t="shared" si="10"/>
        <v>0</v>
      </c>
      <c r="DE83" s="3">
        <f t="shared" si="10"/>
        <v>0</v>
      </c>
      <c r="DF83" s="3">
        <f t="shared" si="10"/>
        <v>0</v>
      </c>
      <c r="DG83" s="3">
        <f t="shared" si="10"/>
        <v>0</v>
      </c>
      <c r="DH83" s="3">
        <f t="shared" si="10"/>
        <v>0</v>
      </c>
      <c r="DI83" s="3">
        <f t="shared" si="10"/>
        <v>0</v>
      </c>
      <c r="DJ83" s="3">
        <f t="shared" si="10"/>
        <v>0</v>
      </c>
      <c r="DK83" s="3">
        <f t="shared" si="10"/>
        <v>0</v>
      </c>
      <c r="DL83" s="3">
        <f t="shared" si="10"/>
        <v>0</v>
      </c>
      <c r="DM83" s="3">
        <f t="shared" si="10"/>
        <v>0</v>
      </c>
      <c r="DN83" s="3">
        <f t="shared" si="10"/>
        <v>0</v>
      </c>
      <c r="DO83" s="3">
        <f t="shared" si="10"/>
        <v>0</v>
      </c>
      <c r="DP83" s="3">
        <f t="shared" si="10"/>
        <v>0</v>
      </c>
      <c r="DQ83" s="3">
        <f t="shared" si="10"/>
        <v>0</v>
      </c>
      <c r="DR83" s="3">
        <f t="shared" si="10"/>
        <v>0</v>
      </c>
      <c r="DS83" s="3">
        <f t="shared" si="10"/>
        <v>0</v>
      </c>
      <c r="DT83" s="3">
        <f t="shared" si="10"/>
        <v>0</v>
      </c>
      <c r="DU83" s="3">
        <f t="shared" si="10"/>
        <v>0</v>
      </c>
      <c r="DV83" s="3">
        <f t="shared" si="10"/>
        <v>0</v>
      </c>
      <c r="DW83" s="3">
        <f t="shared" si="10"/>
        <v>0</v>
      </c>
      <c r="DX83" s="3">
        <f t="shared" si="10"/>
        <v>0</v>
      </c>
      <c r="DY83" s="3">
        <f t="shared" si="10"/>
        <v>0</v>
      </c>
      <c r="DZ83" s="3">
        <f t="shared" si="10"/>
        <v>0</v>
      </c>
      <c r="EA83" s="3">
        <f t="shared" si="10"/>
        <v>0</v>
      </c>
      <c r="EB83" s="3">
        <f t="shared" si="10"/>
        <v>0</v>
      </c>
    </row>
    <row r="84" spans="1:132" ht="12.75" x14ac:dyDescent="0.2">
      <c r="A84" s="66" t="s">
        <v>17</v>
      </c>
      <c r="B84" s="64">
        <f t="shared" si="6"/>
        <v>22.3</v>
      </c>
      <c r="D84" s="8">
        <v>62.5</v>
      </c>
      <c r="E84" s="6">
        <f t="shared" si="3"/>
        <v>35.68</v>
      </c>
      <c r="F84" s="2"/>
      <c r="H84" s="3">
        <f>H$358*H366</f>
        <v>0</v>
      </c>
      <c r="I84" s="3">
        <f t="shared" ref="I84:BS84" si="11">I$358*I366</f>
        <v>0</v>
      </c>
      <c r="J84" s="3">
        <f t="shared" si="11"/>
        <v>0</v>
      </c>
      <c r="K84" s="3">
        <f t="shared" si="11"/>
        <v>0</v>
      </c>
      <c r="L84" s="3">
        <f t="shared" si="11"/>
        <v>0</v>
      </c>
      <c r="M84" s="3">
        <f t="shared" si="11"/>
        <v>0</v>
      </c>
      <c r="N84" s="3">
        <f t="shared" si="11"/>
        <v>0</v>
      </c>
      <c r="O84" s="3">
        <f t="shared" si="11"/>
        <v>0</v>
      </c>
      <c r="P84" s="3">
        <f t="shared" si="11"/>
        <v>0.7</v>
      </c>
      <c r="Q84" s="3">
        <f t="shared" si="11"/>
        <v>0</v>
      </c>
      <c r="R84" s="3">
        <f t="shared" si="11"/>
        <v>0</v>
      </c>
      <c r="S84" s="3">
        <f t="shared" si="11"/>
        <v>0</v>
      </c>
      <c r="T84" s="3">
        <f t="shared" si="11"/>
        <v>0</v>
      </c>
      <c r="U84" s="3">
        <f t="shared" si="11"/>
        <v>0</v>
      </c>
      <c r="V84" s="3">
        <f t="shared" si="11"/>
        <v>0</v>
      </c>
      <c r="W84" s="3">
        <f t="shared" si="11"/>
        <v>0</v>
      </c>
      <c r="X84" s="3">
        <f t="shared" si="11"/>
        <v>0</v>
      </c>
      <c r="Y84" s="3">
        <f t="shared" si="11"/>
        <v>0</v>
      </c>
      <c r="Z84" s="3">
        <f t="shared" si="11"/>
        <v>17.600000000000001</v>
      </c>
      <c r="AA84" s="3">
        <f t="shared" si="11"/>
        <v>0</v>
      </c>
      <c r="AB84" s="3">
        <f t="shared" si="11"/>
        <v>0</v>
      </c>
      <c r="AC84" s="3">
        <f t="shared" si="11"/>
        <v>0</v>
      </c>
      <c r="AD84" s="3">
        <f t="shared" si="11"/>
        <v>0</v>
      </c>
      <c r="AE84" s="3">
        <f t="shared" si="11"/>
        <v>4</v>
      </c>
      <c r="AF84" s="3">
        <f t="shared" si="11"/>
        <v>0</v>
      </c>
      <c r="AG84" s="3">
        <f t="shared" si="11"/>
        <v>0</v>
      </c>
      <c r="AH84" s="3">
        <f t="shared" si="11"/>
        <v>0</v>
      </c>
      <c r="AI84" s="3">
        <f t="shared" si="11"/>
        <v>0</v>
      </c>
      <c r="AJ84" s="3">
        <f t="shared" si="11"/>
        <v>0</v>
      </c>
      <c r="AK84" s="3">
        <f t="shared" si="11"/>
        <v>0</v>
      </c>
      <c r="AL84" s="3">
        <f t="shared" si="11"/>
        <v>0</v>
      </c>
      <c r="AM84" s="3">
        <f t="shared" si="11"/>
        <v>0</v>
      </c>
      <c r="AN84" s="3">
        <f t="shared" si="11"/>
        <v>0</v>
      </c>
      <c r="AO84" s="3">
        <f t="shared" si="11"/>
        <v>0</v>
      </c>
      <c r="AP84" s="3">
        <f t="shared" si="11"/>
        <v>0</v>
      </c>
      <c r="AQ84" s="3">
        <f t="shared" si="11"/>
        <v>0</v>
      </c>
      <c r="AR84" s="3">
        <f t="shared" si="11"/>
        <v>0</v>
      </c>
      <c r="AS84" s="3">
        <f t="shared" si="11"/>
        <v>0</v>
      </c>
      <c r="AT84" s="3">
        <f t="shared" si="11"/>
        <v>0</v>
      </c>
      <c r="AU84" s="3">
        <f t="shared" si="11"/>
        <v>0</v>
      </c>
      <c r="AV84" s="3">
        <f t="shared" si="11"/>
        <v>0</v>
      </c>
      <c r="AW84" s="3">
        <f t="shared" si="11"/>
        <v>0</v>
      </c>
      <c r="AX84" s="3">
        <f t="shared" si="11"/>
        <v>0</v>
      </c>
      <c r="AY84" s="3">
        <f t="shared" si="11"/>
        <v>0</v>
      </c>
      <c r="AZ84" s="3">
        <f t="shared" si="11"/>
        <v>0</v>
      </c>
      <c r="BA84" s="3">
        <f t="shared" si="11"/>
        <v>0</v>
      </c>
      <c r="BB84" s="3">
        <f t="shared" si="11"/>
        <v>0</v>
      </c>
      <c r="BC84" s="3">
        <f t="shared" si="11"/>
        <v>0</v>
      </c>
      <c r="BD84" s="3">
        <f t="shared" si="11"/>
        <v>0</v>
      </c>
      <c r="BE84" s="3">
        <f t="shared" si="11"/>
        <v>0</v>
      </c>
      <c r="BF84" s="3">
        <f t="shared" si="11"/>
        <v>0</v>
      </c>
      <c r="BG84" s="3">
        <f t="shared" si="11"/>
        <v>0</v>
      </c>
      <c r="BH84" s="3">
        <f t="shared" si="11"/>
        <v>0</v>
      </c>
      <c r="BI84" s="3">
        <f t="shared" si="11"/>
        <v>0</v>
      </c>
      <c r="BJ84" s="3">
        <f t="shared" si="11"/>
        <v>0</v>
      </c>
      <c r="BK84" s="3">
        <f t="shared" si="11"/>
        <v>0</v>
      </c>
      <c r="BL84" s="3">
        <f t="shared" si="11"/>
        <v>0</v>
      </c>
      <c r="BM84" s="3">
        <f t="shared" si="11"/>
        <v>0</v>
      </c>
      <c r="BN84" s="3">
        <f t="shared" si="11"/>
        <v>0</v>
      </c>
      <c r="BO84" s="3">
        <f t="shared" si="11"/>
        <v>0</v>
      </c>
      <c r="BP84" s="263">
        <f t="shared" si="11"/>
        <v>0</v>
      </c>
      <c r="BQ84" s="263">
        <f t="shared" si="11"/>
        <v>0</v>
      </c>
      <c r="BR84" s="263">
        <f t="shared" si="11"/>
        <v>0</v>
      </c>
      <c r="BS84" s="263">
        <f t="shared" si="11"/>
        <v>0</v>
      </c>
      <c r="BT84" s="263">
        <f t="shared" ref="BT84:EB84" si="12">BT$358*BT366</f>
        <v>0</v>
      </c>
      <c r="BU84" s="263">
        <f t="shared" si="12"/>
        <v>0</v>
      </c>
      <c r="BV84" s="263">
        <f t="shared" si="12"/>
        <v>0</v>
      </c>
      <c r="BW84" s="263">
        <f t="shared" si="12"/>
        <v>0</v>
      </c>
      <c r="BX84" s="263">
        <f t="shared" si="12"/>
        <v>0</v>
      </c>
      <c r="BY84" s="3">
        <f t="shared" si="12"/>
        <v>0</v>
      </c>
      <c r="BZ84" s="3">
        <f t="shared" si="12"/>
        <v>0</v>
      </c>
      <c r="CA84" s="3">
        <f t="shared" si="12"/>
        <v>0</v>
      </c>
      <c r="CB84" s="3">
        <f t="shared" si="12"/>
        <v>0</v>
      </c>
      <c r="CC84" s="3">
        <f t="shared" si="12"/>
        <v>0</v>
      </c>
      <c r="CD84" s="3">
        <f t="shared" si="12"/>
        <v>0</v>
      </c>
      <c r="CE84" s="3">
        <f t="shared" si="12"/>
        <v>0</v>
      </c>
      <c r="CF84" s="3">
        <f t="shared" si="12"/>
        <v>0</v>
      </c>
      <c r="CG84" s="3">
        <f t="shared" si="12"/>
        <v>0</v>
      </c>
      <c r="CH84" s="3">
        <f t="shared" si="12"/>
        <v>0</v>
      </c>
      <c r="CI84" s="3">
        <f t="shared" si="12"/>
        <v>0</v>
      </c>
      <c r="CJ84" s="3">
        <f t="shared" si="12"/>
        <v>0</v>
      </c>
      <c r="CK84" s="3">
        <f t="shared" si="12"/>
        <v>0</v>
      </c>
      <c r="CL84" s="3">
        <f t="shared" si="12"/>
        <v>0</v>
      </c>
      <c r="CM84" s="3">
        <f t="shared" si="12"/>
        <v>0</v>
      </c>
      <c r="CN84" s="3">
        <f t="shared" si="12"/>
        <v>0</v>
      </c>
      <c r="CO84" s="3">
        <f t="shared" si="12"/>
        <v>0</v>
      </c>
      <c r="CP84" s="3">
        <f t="shared" si="12"/>
        <v>0</v>
      </c>
      <c r="CQ84" s="3">
        <f t="shared" si="12"/>
        <v>0</v>
      </c>
      <c r="CR84" s="3">
        <f t="shared" si="12"/>
        <v>0</v>
      </c>
      <c r="CS84" s="3">
        <f t="shared" si="12"/>
        <v>0</v>
      </c>
      <c r="CT84" s="3">
        <f t="shared" si="12"/>
        <v>0</v>
      </c>
      <c r="CU84" s="3">
        <f t="shared" si="12"/>
        <v>0</v>
      </c>
      <c r="CV84" s="3">
        <f t="shared" si="12"/>
        <v>0</v>
      </c>
      <c r="CW84" s="3">
        <f t="shared" si="12"/>
        <v>0</v>
      </c>
      <c r="CX84" s="3">
        <f t="shared" si="12"/>
        <v>0</v>
      </c>
      <c r="CY84" s="3">
        <f t="shared" si="12"/>
        <v>0</v>
      </c>
      <c r="CZ84" s="3">
        <f t="shared" si="12"/>
        <v>0</v>
      </c>
      <c r="DA84" s="3">
        <f t="shared" si="12"/>
        <v>0</v>
      </c>
      <c r="DB84" s="3">
        <f t="shared" si="12"/>
        <v>0</v>
      </c>
      <c r="DC84" s="3">
        <f t="shared" si="12"/>
        <v>0</v>
      </c>
      <c r="DD84" s="3">
        <f t="shared" si="12"/>
        <v>0</v>
      </c>
      <c r="DE84" s="3">
        <f t="shared" si="12"/>
        <v>0</v>
      </c>
      <c r="DF84" s="3">
        <f t="shared" si="12"/>
        <v>0</v>
      </c>
      <c r="DG84" s="3">
        <f t="shared" si="12"/>
        <v>0</v>
      </c>
      <c r="DH84" s="3">
        <f t="shared" si="12"/>
        <v>0</v>
      </c>
      <c r="DI84" s="3">
        <f t="shared" si="12"/>
        <v>0</v>
      </c>
      <c r="DJ84" s="3">
        <f t="shared" si="12"/>
        <v>0</v>
      </c>
      <c r="DK84" s="3">
        <f t="shared" si="12"/>
        <v>0</v>
      </c>
      <c r="DL84" s="3">
        <f t="shared" si="12"/>
        <v>0</v>
      </c>
      <c r="DM84" s="3">
        <f t="shared" si="12"/>
        <v>0</v>
      </c>
      <c r="DN84" s="3">
        <f t="shared" si="12"/>
        <v>0</v>
      </c>
      <c r="DO84" s="3">
        <f t="shared" si="12"/>
        <v>0</v>
      </c>
      <c r="DP84" s="3">
        <f t="shared" si="12"/>
        <v>0</v>
      </c>
      <c r="DQ84" s="3">
        <f t="shared" si="12"/>
        <v>0</v>
      </c>
      <c r="DR84" s="3">
        <f t="shared" si="12"/>
        <v>0</v>
      </c>
      <c r="DS84" s="3">
        <f t="shared" si="12"/>
        <v>0</v>
      </c>
      <c r="DT84" s="3">
        <f t="shared" si="12"/>
        <v>0</v>
      </c>
      <c r="DU84" s="3">
        <f t="shared" si="12"/>
        <v>0</v>
      </c>
      <c r="DV84" s="3">
        <f t="shared" si="12"/>
        <v>0</v>
      </c>
      <c r="DW84" s="3">
        <f t="shared" si="12"/>
        <v>0</v>
      </c>
      <c r="DX84" s="3">
        <f t="shared" si="12"/>
        <v>0</v>
      </c>
      <c r="DY84" s="3">
        <f t="shared" si="12"/>
        <v>0</v>
      </c>
      <c r="DZ84" s="3">
        <f t="shared" si="12"/>
        <v>0</v>
      </c>
      <c r="EA84" s="3">
        <f t="shared" si="12"/>
        <v>0</v>
      </c>
      <c r="EB84" s="3">
        <f t="shared" si="12"/>
        <v>0</v>
      </c>
    </row>
    <row r="85" spans="1:132" ht="12.75" x14ac:dyDescent="0.2">
      <c r="A85" s="16" t="s">
        <v>99</v>
      </c>
      <c r="B85" s="64">
        <f t="shared" si="6"/>
        <v>14.029</v>
      </c>
      <c r="D85" s="7">
        <v>0</v>
      </c>
      <c r="E85" s="6" t="e">
        <f t="shared" si="3"/>
        <v>#DIV/0!</v>
      </c>
      <c r="F85" s="2"/>
      <c r="H85" s="3">
        <f t="shared" ref="H85:BS85" si="13">H$358*H367</f>
        <v>0</v>
      </c>
      <c r="I85" s="3">
        <f t="shared" si="13"/>
        <v>0</v>
      </c>
      <c r="J85" s="3">
        <f t="shared" si="13"/>
        <v>0</v>
      </c>
      <c r="K85" s="3">
        <f t="shared" si="13"/>
        <v>0</v>
      </c>
      <c r="L85" s="3">
        <f t="shared" si="13"/>
        <v>0</v>
      </c>
      <c r="M85" s="3">
        <f t="shared" si="13"/>
        <v>0</v>
      </c>
      <c r="N85" s="3">
        <f t="shared" si="13"/>
        <v>0</v>
      </c>
      <c r="O85" s="3">
        <f t="shared" si="13"/>
        <v>0</v>
      </c>
      <c r="P85" s="3">
        <f t="shared" si="13"/>
        <v>2.5000000000000001E-2</v>
      </c>
      <c r="Q85" s="3">
        <f t="shared" si="13"/>
        <v>0</v>
      </c>
      <c r="R85" s="3">
        <f t="shared" si="13"/>
        <v>0</v>
      </c>
      <c r="S85" s="3">
        <f t="shared" si="13"/>
        <v>0</v>
      </c>
      <c r="T85" s="3">
        <f t="shared" si="13"/>
        <v>0</v>
      </c>
      <c r="U85" s="3">
        <f t="shared" si="13"/>
        <v>0</v>
      </c>
      <c r="V85" s="3">
        <f t="shared" si="13"/>
        <v>0</v>
      </c>
      <c r="W85" s="3">
        <f t="shared" si="13"/>
        <v>0</v>
      </c>
      <c r="X85" s="3">
        <f t="shared" si="13"/>
        <v>0</v>
      </c>
      <c r="Y85" s="3">
        <f t="shared" si="13"/>
        <v>0</v>
      </c>
      <c r="Z85" s="3">
        <f t="shared" si="13"/>
        <v>14</v>
      </c>
      <c r="AA85" s="3">
        <f t="shared" si="13"/>
        <v>0</v>
      </c>
      <c r="AB85" s="3">
        <f t="shared" si="13"/>
        <v>0</v>
      </c>
      <c r="AC85" s="3">
        <f t="shared" si="13"/>
        <v>0</v>
      </c>
      <c r="AD85" s="3">
        <f t="shared" si="13"/>
        <v>0</v>
      </c>
      <c r="AE85" s="3">
        <f t="shared" si="13"/>
        <v>4.0000000000000001E-3</v>
      </c>
      <c r="AF85" s="3">
        <f t="shared" si="13"/>
        <v>0</v>
      </c>
      <c r="AG85" s="3">
        <f t="shared" si="13"/>
        <v>0</v>
      </c>
      <c r="AH85" s="3">
        <f t="shared" si="13"/>
        <v>0</v>
      </c>
      <c r="AI85" s="3">
        <f t="shared" si="13"/>
        <v>0</v>
      </c>
      <c r="AJ85" s="3">
        <f t="shared" si="13"/>
        <v>0</v>
      </c>
      <c r="AK85" s="3">
        <f t="shared" si="13"/>
        <v>0</v>
      </c>
      <c r="AL85" s="3">
        <f t="shared" si="13"/>
        <v>0</v>
      </c>
      <c r="AM85" s="3">
        <f t="shared" si="13"/>
        <v>0</v>
      </c>
      <c r="AN85" s="3">
        <f t="shared" si="13"/>
        <v>0</v>
      </c>
      <c r="AO85" s="3">
        <f t="shared" si="13"/>
        <v>0</v>
      </c>
      <c r="AP85" s="3">
        <f t="shared" si="13"/>
        <v>0</v>
      </c>
      <c r="AQ85" s="3">
        <f t="shared" si="13"/>
        <v>0</v>
      </c>
      <c r="AR85" s="3">
        <f t="shared" si="13"/>
        <v>0</v>
      </c>
      <c r="AS85" s="3">
        <f t="shared" si="13"/>
        <v>0</v>
      </c>
      <c r="AT85" s="3">
        <f t="shared" si="13"/>
        <v>0</v>
      </c>
      <c r="AU85" s="3">
        <f t="shared" si="13"/>
        <v>0</v>
      </c>
      <c r="AV85" s="3">
        <f t="shared" si="13"/>
        <v>0</v>
      </c>
      <c r="AW85" s="3">
        <f t="shared" si="13"/>
        <v>0</v>
      </c>
      <c r="AX85" s="3">
        <f t="shared" si="13"/>
        <v>0</v>
      </c>
      <c r="AY85" s="3">
        <f t="shared" si="13"/>
        <v>0</v>
      </c>
      <c r="AZ85" s="3">
        <f t="shared" si="13"/>
        <v>0</v>
      </c>
      <c r="BA85" s="3">
        <f t="shared" si="13"/>
        <v>0</v>
      </c>
      <c r="BB85" s="3">
        <f t="shared" si="13"/>
        <v>0</v>
      </c>
      <c r="BC85" s="3">
        <f t="shared" si="13"/>
        <v>0</v>
      </c>
      <c r="BD85" s="3">
        <f t="shared" si="13"/>
        <v>0</v>
      </c>
      <c r="BE85" s="3">
        <f t="shared" si="13"/>
        <v>0</v>
      </c>
      <c r="BF85" s="3">
        <f t="shared" si="13"/>
        <v>0</v>
      </c>
      <c r="BG85" s="3">
        <f t="shared" si="13"/>
        <v>0</v>
      </c>
      <c r="BH85" s="3">
        <f t="shared" si="13"/>
        <v>0</v>
      </c>
      <c r="BI85" s="3">
        <f t="shared" si="13"/>
        <v>0</v>
      </c>
      <c r="BJ85" s="3">
        <f t="shared" si="13"/>
        <v>0</v>
      </c>
      <c r="BK85" s="3">
        <f t="shared" si="13"/>
        <v>0</v>
      </c>
      <c r="BL85" s="3">
        <f t="shared" si="13"/>
        <v>0</v>
      </c>
      <c r="BM85" s="3">
        <f t="shared" si="13"/>
        <v>0</v>
      </c>
      <c r="BN85" s="3">
        <f t="shared" si="13"/>
        <v>0</v>
      </c>
      <c r="BO85" s="3">
        <f t="shared" si="13"/>
        <v>0</v>
      </c>
      <c r="BP85" s="263">
        <f t="shared" si="13"/>
        <v>0</v>
      </c>
      <c r="BQ85" s="263">
        <f t="shared" si="13"/>
        <v>0</v>
      </c>
      <c r="BR85" s="263">
        <f t="shared" si="13"/>
        <v>0</v>
      </c>
      <c r="BS85" s="263">
        <f t="shared" si="13"/>
        <v>0</v>
      </c>
      <c r="BT85" s="263">
        <f t="shared" ref="BT85:EB85" si="14">BT$358*BT367</f>
        <v>0</v>
      </c>
      <c r="BU85" s="263">
        <f t="shared" si="14"/>
        <v>0</v>
      </c>
      <c r="BV85" s="263">
        <f t="shared" si="14"/>
        <v>0</v>
      </c>
      <c r="BW85" s="263">
        <f t="shared" si="14"/>
        <v>0</v>
      </c>
      <c r="BX85" s="263">
        <f t="shared" si="14"/>
        <v>0</v>
      </c>
      <c r="BY85" s="3">
        <f t="shared" si="14"/>
        <v>0</v>
      </c>
      <c r="BZ85" s="3">
        <f t="shared" si="14"/>
        <v>0</v>
      </c>
      <c r="CA85" s="3">
        <f t="shared" si="14"/>
        <v>0</v>
      </c>
      <c r="CB85" s="3">
        <f t="shared" si="14"/>
        <v>0</v>
      </c>
      <c r="CC85" s="3">
        <f t="shared" si="14"/>
        <v>0</v>
      </c>
      <c r="CD85" s="3">
        <f t="shared" si="14"/>
        <v>0</v>
      </c>
      <c r="CE85" s="3">
        <f t="shared" si="14"/>
        <v>0</v>
      </c>
      <c r="CF85" s="3">
        <f t="shared" si="14"/>
        <v>0</v>
      </c>
      <c r="CG85" s="3">
        <f t="shared" si="14"/>
        <v>0</v>
      </c>
      <c r="CH85" s="3">
        <f t="shared" si="14"/>
        <v>0</v>
      </c>
      <c r="CI85" s="3">
        <f t="shared" si="14"/>
        <v>0</v>
      </c>
      <c r="CJ85" s="3">
        <f t="shared" si="14"/>
        <v>0</v>
      </c>
      <c r="CK85" s="3">
        <f t="shared" si="14"/>
        <v>0</v>
      </c>
      <c r="CL85" s="3">
        <f t="shared" si="14"/>
        <v>0</v>
      </c>
      <c r="CM85" s="3">
        <f t="shared" si="14"/>
        <v>0</v>
      </c>
      <c r="CN85" s="3">
        <f t="shared" si="14"/>
        <v>0</v>
      </c>
      <c r="CO85" s="3">
        <f t="shared" si="14"/>
        <v>0</v>
      </c>
      <c r="CP85" s="3">
        <f t="shared" si="14"/>
        <v>0</v>
      </c>
      <c r="CQ85" s="3">
        <f t="shared" si="14"/>
        <v>0</v>
      </c>
      <c r="CR85" s="3">
        <f t="shared" si="14"/>
        <v>0</v>
      </c>
      <c r="CS85" s="3">
        <f t="shared" si="14"/>
        <v>0</v>
      </c>
      <c r="CT85" s="3">
        <f t="shared" si="14"/>
        <v>0</v>
      </c>
      <c r="CU85" s="3">
        <f t="shared" si="14"/>
        <v>0</v>
      </c>
      <c r="CV85" s="3">
        <f t="shared" si="14"/>
        <v>0</v>
      </c>
      <c r="CW85" s="3">
        <f t="shared" si="14"/>
        <v>0</v>
      </c>
      <c r="CX85" s="3">
        <f t="shared" si="14"/>
        <v>0</v>
      </c>
      <c r="CY85" s="3">
        <f t="shared" si="14"/>
        <v>0</v>
      </c>
      <c r="CZ85" s="3">
        <f t="shared" si="14"/>
        <v>0</v>
      </c>
      <c r="DA85" s="3">
        <f t="shared" si="14"/>
        <v>0</v>
      </c>
      <c r="DB85" s="3">
        <f t="shared" si="14"/>
        <v>0</v>
      </c>
      <c r="DC85" s="3">
        <f t="shared" si="14"/>
        <v>0</v>
      </c>
      <c r="DD85" s="3">
        <f t="shared" si="14"/>
        <v>0</v>
      </c>
      <c r="DE85" s="3">
        <f t="shared" si="14"/>
        <v>0</v>
      </c>
      <c r="DF85" s="3">
        <f t="shared" si="14"/>
        <v>0</v>
      </c>
      <c r="DG85" s="3">
        <f t="shared" si="14"/>
        <v>0</v>
      </c>
      <c r="DH85" s="3">
        <f t="shared" si="14"/>
        <v>0</v>
      </c>
      <c r="DI85" s="3">
        <f t="shared" si="14"/>
        <v>0</v>
      </c>
      <c r="DJ85" s="3">
        <f t="shared" si="14"/>
        <v>0</v>
      </c>
      <c r="DK85" s="3">
        <f t="shared" si="14"/>
        <v>0</v>
      </c>
      <c r="DL85" s="3">
        <f t="shared" si="14"/>
        <v>0</v>
      </c>
      <c r="DM85" s="3">
        <f t="shared" si="14"/>
        <v>0</v>
      </c>
      <c r="DN85" s="3">
        <f t="shared" si="14"/>
        <v>0</v>
      </c>
      <c r="DO85" s="3">
        <f t="shared" si="14"/>
        <v>0</v>
      </c>
      <c r="DP85" s="3">
        <f t="shared" si="14"/>
        <v>0</v>
      </c>
      <c r="DQ85" s="3">
        <f t="shared" si="14"/>
        <v>0</v>
      </c>
      <c r="DR85" s="3">
        <f t="shared" si="14"/>
        <v>0</v>
      </c>
      <c r="DS85" s="3">
        <f t="shared" si="14"/>
        <v>0</v>
      </c>
      <c r="DT85" s="3">
        <f t="shared" si="14"/>
        <v>0</v>
      </c>
      <c r="DU85" s="3">
        <f t="shared" si="14"/>
        <v>0</v>
      </c>
      <c r="DV85" s="3">
        <f t="shared" si="14"/>
        <v>0</v>
      </c>
      <c r="DW85" s="3">
        <f t="shared" si="14"/>
        <v>0</v>
      </c>
      <c r="DX85" s="3">
        <f t="shared" si="14"/>
        <v>0</v>
      </c>
      <c r="DY85" s="3">
        <f t="shared" si="14"/>
        <v>0</v>
      </c>
      <c r="DZ85" s="3">
        <f t="shared" si="14"/>
        <v>0</v>
      </c>
      <c r="EA85" s="3">
        <f t="shared" si="14"/>
        <v>0</v>
      </c>
      <c r="EB85" s="3">
        <f t="shared" si="14"/>
        <v>0</v>
      </c>
    </row>
    <row r="86" spans="1:132" ht="12.75" x14ac:dyDescent="0.2">
      <c r="A86" s="67" t="s">
        <v>105</v>
      </c>
      <c r="B86" s="64">
        <f t="shared" si="6"/>
        <v>4.2539999999999996</v>
      </c>
      <c r="D86" s="8">
        <v>27.8</v>
      </c>
      <c r="E86" s="6">
        <f t="shared" si="3"/>
        <v>15.302158273381291</v>
      </c>
      <c r="F86" s="2"/>
      <c r="H86" s="3">
        <f t="shared" ref="H86:BS86" si="15">H$358*H368</f>
        <v>0</v>
      </c>
      <c r="I86" s="3">
        <f t="shared" si="15"/>
        <v>0</v>
      </c>
      <c r="J86" s="3">
        <f t="shared" si="15"/>
        <v>0</v>
      </c>
      <c r="K86" s="3">
        <f t="shared" si="15"/>
        <v>0</v>
      </c>
      <c r="L86" s="3">
        <f t="shared" si="15"/>
        <v>0</v>
      </c>
      <c r="M86" s="3">
        <f t="shared" si="15"/>
        <v>0</v>
      </c>
      <c r="N86" s="3">
        <f t="shared" si="15"/>
        <v>0</v>
      </c>
      <c r="O86" s="3">
        <f t="shared" si="15"/>
        <v>0</v>
      </c>
      <c r="P86" s="3">
        <f t="shared" si="15"/>
        <v>4.25</v>
      </c>
      <c r="Q86" s="3">
        <f t="shared" si="15"/>
        <v>0</v>
      </c>
      <c r="R86" s="3">
        <f t="shared" si="15"/>
        <v>0</v>
      </c>
      <c r="S86" s="3">
        <f t="shared" si="15"/>
        <v>0</v>
      </c>
      <c r="T86" s="3">
        <f t="shared" si="15"/>
        <v>0</v>
      </c>
      <c r="U86" s="3">
        <f t="shared" si="15"/>
        <v>0</v>
      </c>
      <c r="V86" s="3">
        <f t="shared" si="15"/>
        <v>0</v>
      </c>
      <c r="W86" s="3">
        <f t="shared" si="15"/>
        <v>0</v>
      </c>
      <c r="X86" s="3">
        <f t="shared" si="15"/>
        <v>0</v>
      </c>
      <c r="Y86" s="3">
        <f t="shared" si="15"/>
        <v>0</v>
      </c>
      <c r="Z86" s="3">
        <f t="shared" si="15"/>
        <v>0</v>
      </c>
      <c r="AA86" s="3">
        <f t="shared" si="15"/>
        <v>0</v>
      </c>
      <c r="AB86" s="3">
        <f t="shared" si="15"/>
        <v>0</v>
      </c>
      <c r="AC86" s="3">
        <f t="shared" si="15"/>
        <v>0</v>
      </c>
      <c r="AD86" s="3">
        <f t="shared" si="15"/>
        <v>0</v>
      </c>
      <c r="AE86" s="3">
        <f t="shared" si="15"/>
        <v>4.0000000000000001E-3</v>
      </c>
      <c r="AF86" s="3">
        <f t="shared" si="15"/>
        <v>0</v>
      </c>
      <c r="AG86" s="3">
        <f t="shared" si="15"/>
        <v>0</v>
      </c>
      <c r="AH86" s="3">
        <f t="shared" si="15"/>
        <v>0</v>
      </c>
      <c r="AI86" s="3">
        <f t="shared" si="15"/>
        <v>0</v>
      </c>
      <c r="AJ86" s="3">
        <f t="shared" si="15"/>
        <v>0</v>
      </c>
      <c r="AK86" s="3">
        <f t="shared" si="15"/>
        <v>0</v>
      </c>
      <c r="AL86" s="3">
        <f t="shared" si="15"/>
        <v>0</v>
      </c>
      <c r="AM86" s="3">
        <f t="shared" si="15"/>
        <v>0</v>
      </c>
      <c r="AN86" s="3">
        <f t="shared" si="15"/>
        <v>0</v>
      </c>
      <c r="AO86" s="3">
        <f t="shared" si="15"/>
        <v>0</v>
      </c>
      <c r="AP86" s="3">
        <f t="shared" si="15"/>
        <v>0</v>
      </c>
      <c r="AQ86" s="3">
        <f t="shared" si="15"/>
        <v>0</v>
      </c>
      <c r="AR86" s="3">
        <f t="shared" si="15"/>
        <v>0</v>
      </c>
      <c r="AS86" s="3">
        <f t="shared" si="15"/>
        <v>0</v>
      </c>
      <c r="AT86" s="3">
        <f t="shared" si="15"/>
        <v>0</v>
      </c>
      <c r="AU86" s="3">
        <f t="shared" si="15"/>
        <v>0</v>
      </c>
      <c r="AV86" s="3">
        <f t="shared" si="15"/>
        <v>0</v>
      </c>
      <c r="AW86" s="3">
        <f t="shared" si="15"/>
        <v>0</v>
      </c>
      <c r="AX86" s="3">
        <f t="shared" si="15"/>
        <v>0</v>
      </c>
      <c r="AY86" s="3">
        <f t="shared" si="15"/>
        <v>0</v>
      </c>
      <c r="AZ86" s="3">
        <f t="shared" si="15"/>
        <v>0</v>
      </c>
      <c r="BA86" s="3">
        <f t="shared" si="15"/>
        <v>0</v>
      </c>
      <c r="BB86" s="3">
        <f t="shared" si="15"/>
        <v>0</v>
      </c>
      <c r="BC86" s="3">
        <f t="shared" si="15"/>
        <v>0</v>
      </c>
      <c r="BD86" s="3">
        <f t="shared" si="15"/>
        <v>0</v>
      </c>
      <c r="BE86" s="3">
        <f t="shared" si="15"/>
        <v>0</v>
      </c>
      <c r="BF86" s="3">
        <f t="shared" si="15"/>
        <v>0</v>
      </c>
      <c r="BG86" s="3">
        <f t="shared" si="15"/>
        <v>0</v>
      </c>
      <c r="BH86" s="3">
        <f t="shared" si="15"/>
        <v>0</v>
      </c>
      <c r="BI86" s="3">
        <f t="shared" si="15"/>
        <v>0</v>
      </c>
      <c r="BJ86" s="3">
        <f t="shared" si="15"/>
        <v>0</v>
      </c>
      <c r="BK86" s="3">
        <f t="shared" si="15"/>
        <v>0</v>
      </c>
      <c r="BL86" s="3">
        <f t="shared" si="15"/>
        <v>0</v>
      </c>
      <c r="BM86" s="3">
        <f t="shared" si="15"/>
        <v>0</v>
      </c>
      <c r="BN86" s="3">
        <f t="shared" si="15"/>
        <v>0</v>
      </c>
      <c r="BO86" s="3">
        <f t="shared" si="15"/>
        <v>0</v>
      </c>
      <c r="BP86" s="263">
        <f t="shared" si="15"/>
        <v>0</v>
      </c>
      <c r="BQ86" s="263">
        <f t="shared" si="15"/>
        <v>0</v>
      </c>
      <c r="BR86" s="263">
        <f t="shared" si="15"/>
        <v>0</v>
      </c>
      <c r="BS86" s="263">
        <f t="shared" si="15"/>
        <v>0</v>
      </c>
      <c r="BT86" s="263">
        <f t="shared" ref="BT86:EB86" si="16">BT$358*BT368</f>
        <v>0</v>
      </c>
      <c r="BU86" s="263">
        <f t="shared" si="16"/>
        <v>0</v>
      </c>
      <c r="BV86" s="263">
        <f t="shared" si="16"/>
        <v>0</v>
      </c>
      <c r="BW86" s="263">
        <f t="shared" si="16"/>
        <v>0</v>
      </c>
      <c r="BX86" s="263">
        <f t="shared" si="16"/>
        <v>0</v>
      </c>
      <c r="BY86" s="3">
        <f t="shared" si="16"/>
        <v>0</v>
      </c>
      <c r="BZ86" s="3">
        <f t="shared" si="16"/>
        <v>0</v>
      </c>
      <c r="CA86" s="3">
        <f t="shared" si="16"/>
        <v>0</v>
      </c>
      <c r="CB86" s="3">
        <f t="shared" si="16"/>
        <v>0</v>
      </c>
      <c r="CC86" s="3">
        <f t="shared" si="16"/>
        <v>0</v>
      </c>
      <c r="CD86" s="3">
        <f t="shared" si="16"/>
        <v>0</v>
      </c>
      <c r="CE86" s="3">
        <f t="shared" si="16"/>
        <v>0</v>
      </c>
      <c r="CF86" s="3">
        <f t="shared" si="16"/>
        <v>0</v>
      </c>
      <c r="CG86" s="3">
        <f t="shared" si="16"/>
        <v>0</v>
      </c>
      <c r="CH86" s="3">
        <f t="shared" si="16"/>
        <v>0</v>
      </c>
      <c r="CI86" s="3">
        <f t="shared" si="16"/>
        <v>0</v>
      </c>
      <c r="CJ86" s="3">
        <f t="shared" si="16"/>
        <v>0</v>
      </c>
      <c r="CK86" s="3">
        <f t="shared" si="16"/>
        <v>0</v>
      </c>
      <c r="CL86" s="3">
        <f t="shared" si="16"/>
        <v>0</v>
      </c>
      <c r="CM86" s="3">
        <f t="shared" si="16"/>
        <v>0</v>
      </c>
      <c r="CN86" s="3">
        <f t="shared" si="16"/>
        <v>0</v>
      </c>
      <c r="CO86" s="3">
        <f t="shared" si="16"/>
        <v>0</v>
      </c>
      <c r="CP86" s="3">
        <f t="shared" si="16"/>
        <v>0</v>
      </c>
      <c r="CQ86" s="3">
        <f t="shared" si="16"/>
        <v>0</v>
      </c>
      <c r="CR86" s="3">
        <f t="shared" si="16"/>
        <v>0</v>
      </c>
      <c r="CS86" s="3">
        <f t="shared" si="16"/>
        <v>0</v>
      </c>
      <c r="CT86" s="3">
        <f t="shared" si="16"/>
        <v>0</v>
      </c>
      <c r="CU86" s="3">
        <f t="shared" si="16"/>
        <v>0</v>
      </c>
      <c r="CV86" s="3">
        <f t="shared" si="16"/>
        <v>0</v>
      </c>
      <c r="CW86" s="3">
        <f t="shared" si="16"/>
        <v>0</v>
      </c>
      <c r="CX86" s="3">
        <f t="shared" si="16"/>
        <v>0</v>
      </c>
      <c r="CY86" s="3">
        <f t="shared" si="16"/>
        <v>0</v>
      </c>
      <c r="CZ86" s="3">
        <f t="shared" si="16"/>
        <v>0</v>
      </c>
      <c r="DA86" s="3">
        <f t="shared" si="16"/>
        <v>0</v>
      </c>
      <c r="DB86" s="3">
        <f t="shared" si="16"/>
        <v>0</v>
      </c>
      <c r="DC86" s="3">
        <f t="shared" si="16"/>
        <v>0</v>
      </c>
      <c r="DD86" s="3">
        <f t="shared" si="16"/>
        <v>0</v>
      </c>
      <c r="DE86" s="3">
        <f t="shared" si="16"/>
        <v>0</v>
      </c>
      <c r="DF86" s="3">
        <f t="shared" si="16"/>
        <v>0</v>
      </c>
      <c r="DG86" s="3">
        <f t="shared" si="16"/>
        <v>0</v>
      </c>
      <c r="DH86" s="3">
        <f t="shared" si="16"/>
        <v>0</v>
      </c>
      <c r="DI86" s="3">
        <f t="shared" si="16"/>
        <v>0</v>
      </c>
      <c r="DJ86" s="3">
        <f t="shared" si="16"/>
        <v>0</v>
      </c>
      <c r="DK86" s="3">
        <f t="shared" si="16"/>
        <v>0</v>
      </c>
      <c r="DL86" s="3">
        <f t="shared" si="16"/>
        <v>0</v>
      </c>
      <c r="DM86" s="3">
        <f t="shared" si="16"/>
        <v>0</v>
      </c>
      <c r="DN86" s="3">
        <f t="shared" si="16"/>
        <v>0</v>
      </c>
      <c r="DO86" s="3">
        <f t="shared" si="16"/>
        <v>0</v>
      </c>
      <c r="DP86" s="3">
        <f t="shared" si="16"/>
        <v>0</v>
      </c>
      <c r="DQ86" s="3">
        <f t="shared" si="16"/>
        <v>0</v>
      </c>
      <c r="DR86" s="3">
        <f t="shared" si="16"/>
        <v>0</v>
      </c>
      <c r="DS86" s="3">
        <f t="shared" si="16"/>
        <v>0</v>
      </c>
      <c r="DT86" s="3">
        <f t="shared" si="16"/>
        <v>0</v>
      </c>
      <c r="DU86" s="3">
        <f t="shared" si="16"/>
        <v>0</v>
      </c>
      <c r="DV86" s="3">
        <f t="shared" si="16"/>
        <v>0</v>
      </c>
      <c r="DW86" s="3">
        <f t="shared" si="16"/>
        <v>0</v>
      </c>
      <c r="DX86" s="3">
        <f t="shared" si="16"/>
        <v>0</v>
      </c>
      <c r="DY86" s="3">
        <f t="shared" si="16"/>
        <v>0</v>
      </c>
      <c r="DZ86" s="3">
        <f t="shared" si="16"/>
        <v>0</v>
      </c>
      <c r="EA86" s="3">
        <f t="shared" si="16"/>
        <v>0</v>
      </c>
      <c r="EB86" s="3">
        <f t="shared" si="16"/>
        <v>0</v>
      </c>
    </row>
    <row r="87" spans="1:132" ht="12.75" x14ac:dyDescent="0.2">
      <c r="A87" s="67" t="s">
        <v>106</v>
      </c>
      <c r="B87" s="64">
        <f t="shared" si="6"/>
        <v>18.104000000000003</v>
      </c>
      <c r="D87" s="8">
        <v>55.6</v>
      </c>
      <c r="E87" s="6">
        <f t="shared" si="3"/>
        <v>32.5611510791367</v>
      </c>
      <c r="F87" s="2"/>
      <c r="H87" s="3">
        <f t="shared" ref="H87:BS87" si="17">H$358*H369</f>
        <v>0</v>
      </c>
      <c r="I87" s="3">
        <f t="shared" si="17"/>
        <v>0</v>
      </c>
      <c r="J87" s="3">
        <f t="shared" si="17"/>
        <v>0</v>
      </c>
      <c r="K87" s="3">
        <f t="shared" si="17"/>
        <v>0</v>
      </c>
      <c r="L87" s="3">
        <f t="shared" si="17"/>
        <v>0</v>
      </c>
      <c r="M87" s="3">
        <f t="shared" si="17"/>
        <v>0</v>
      </c>
      <c r="N87" s="3">
        <f t="shared" si="17"/>
        <v>0</v>
      </c>
      <c r="O87" s="3">
        <f t="shared" si="17"/>
        <v>0</v>
      </c>
      <c r="P87" s="3">
        <f t="shared" si="17"/>
        <v>18</v>
      </c>
      <c r="Q87" s="3">
        <f t="shared" si="17"/>
        <v>0</v>
      </c>
      <c r="R87" s="3">
        <f t="shared" si="17"/>
        <v>0</v>
      </c>
      <c r="S87" s="3">
        <f t="shared" si="17"/>
        <v>0</v>
      </c>
      <c r="T87" s="3">
        <f t="shared" si="17"/>
        <v>0</v>
      </c>
      <c r="U87" s="3">
        <f t="shared" si="17"/>
        <v>0</v>
      </c>
      <c r="V87" s="3">
        <f t="shared" si="17"/>
        <v>0</v>
      </c>
      <c r="W87" s="3">
        <f t="shared" si="17"/>
        <v>0</v>
      </c>
      <c r="X87" s="3">
        <f t="shared" si="17"/>
        <v>0</v>
      </c>
      <c r="Y87" s="3">
        <f t="shared" si="17"/>
        <v>0</v>
      </c>
      <c r="Z87" s="3">
        <f t="shared" si="17"/>
        <v>0.1</v>
      </c>
      <c r="AA87" s="3">
        <f t="shared" si="17"/>
        <v>0</v>
      </c>
      <c r="AB87" s="3">
        <f t="shared" si="17"/>
        <v>0</v>
      </c>
      <c r="AC87" s="3">
        <f t="shared" si="17"/>
        <v>0</v>
      </c>
      <c r="AD87" s="3">
        <f t="shared" si="17"/>
        <v>0</v>
      </c>
      <c r="AE87" s="3">
        <f t="shared" si="17"/>
        <v>4.0000000000000001E-3</v>
      </c>
      <c r="AF87" s="3">
        <f t="shared" si="17"/>
        <v>0</v>
      </c>
      <c r="AG87" s="3">
        <f t="shared" si="17"/>
        <v>0</v>
      </c>
      <c r="AH87" s="3">
        <f t="shared" si="17"/>
        <v>0</v>
      </c>
      <c r="AI87" s="3">
        <f t="shared" si="17"/>
        <v>0</v>
      </c>
      <c r="AJ87" s="3">
        <f t="shared" si="17"/>
        <v>0</v>
      </c>
      <c r="AK87" s="3">
        <f t="shared" si="17"/>
        <v>0</v>
      </c>
      <c r="AL87" s="3">
        <f t="shared" si="17"/>
        <v>0</v>
      </c>
      <c r="AM87" s="3">
        <f t="shared" si="17"/>
        <v>0</v>
      </c>
      <c r="AN87" s="3">
        <f t="shared" si="17"/>
        <v>0</v>
      </c>
      <c r="AO87" s="3">
        <f t="shared" si="17"/>
        <v>0</v>
      </c>
      <c r="AP87" s="3">
        <f t="shared" si="17"/>
        <v>0</v>
      </c>
      <c r="AQ87" s="3">
        <f t="shared" si="17"/>
        <v>0</v>
      </c>
      <c r="AR87" s="3">
        <f t="shared" si="17"/>
        <v>0</v>
      </c>
      <c r="AS87" s="3">
        <f t="shared" si="17"/>
        <v>0</v>
      </c>
      <c r="AT87" s="3">
        <f t="shared" si="17"/>
        <v>0</v>
      </c>
      <c r="AU87" s="3">
        <f t="shared" si="17"/>
        <v>0</v>
      </c>
      <c r="AV87" s="3">
        <f t="shared" si="17"/>
        <v>0</v>
      </c>
      <c r="AW87" s="3">
        <f t="shared" si="17"/>
        <v>0</v>
      </c>
      <c r="AX87" s="3">
        <f t="shared" si="17"/>
        <v>0</v>
      </c>
      <c r="AY87" s="3">
        <f t="shared" si="17"/>
        <v>0</v>
      </c>
      <c r="AZ87" s="3">
        <f t="shared" si="17"/>
        <v>0</v>
      </c>
      <c r="BA87" s="3">
        <f t="shared" si="17"/>
        <v>0</v>
      </c>
      <c r="BB87" s="3">
        <f t="shared" si="17"/>
        <v>0</v>
      </c>
      <c r="BC87" s="3">
        <f t="shared" si="17"/>
        <v>0</v>
      </c>
      <c r="BD87" s="3">
        <f t="shared" si="17"/>
        <v>0</v>
      </c>
      <c r="BE87" s="3">
        <f t="shared" si="17"/>
        <v>0</v>
      </c>
      <c r="BF87" s="3">
        <f t="shared" si="17"/>
        <v>0</v>
      </c>
      <c r="BG87" s="3">
        <f t="shared" si="17"/>
        <v>0</v>
      </c>
      <c r="BH87" s="3">
        <f t="shared" si="17"/>
        <v>0</v>
      </c>
      <c r="BI87" s="3">
        <f t="shared" si="17"/>
        <v>0</v>
      </c>
      <c r="BJ87" s="3">
        <f t="shared" si="17"/>
        <v>0</v>
      </c>
      <c r="BK87" s="3">
        <f t="shared" si="17"/>
        <v>0</v>
      </c>
      <c r="BL87" s="3">
        <f t="shared" si="17"/>
        <v>0</v>
      </c>
      <c r="BM87" s="3">
        <f t="shared" si="17"/>
        <v>0</v>
      </c>
      <c r="BN87" s="3">
        <f t="shared" si="17"/>
        <v>0</v>
      </c>
      <c r="BO87" s="3">
        <f t="shared" si="17"/>
        <v>0</v>
      </c>
      <c r="BP87" s="263">
        <f t="shared" si="17"/>
        <v>0</v>
      </c>
      <c r="BQ87" s="263">
        <f t="shared" si="17"/>
        <v>0</v>
      </c>
      <c r="BR87" s="263">
        <f t="shared" si="17"/>
        <v>0</v>
      </c>
      <c r="BS87" s="263">
        <f t="shared" si="17"/>
        <v>0</v>
      </c>
      <c r="BT87" s="263">
        <f t="shared" ref="BT87:EB87" si="18">BT$358*BT369</f>
        <v>0</v>
      </c>
      <c r="BU87" s="263">
        <f t="shared" si="18"/>
        <v>0</v>
      </c>
      <c r="BV87" s="263">
        <f t="shared" si="18"/>
        <v>0</v>
      </c>
      <c r="BW87" s="263">
        <f t="shared" si="18"/>
        <v>0</v>
      </c>
      <c r="BX87" s="263">
        <f t="shared" si="18"/>
        <v>0</v>
      </c>
      <c r="BY87" s="3">
        <f t="shared" si="18"/>
        <v>0</v>
      </c>
      <c r="BZ87" s="3">
        <f t="shared" si="18"/>
        <v>0</v>
      </c>
      <c r="CA87" s="3">
        <f t="shared" si="18"/>
        <v>0</v>
      </c>
      <c r="CB87" s="3">
        <f t="shared" si="18"/>
        <v>0</v>
      </c>
      <c r="CC87" s="3">
        <f t="shared" si="18"/>
        <v>0</v>
      </c>
      <c r="CD87" s="3">
        <f t="shared" si="18"/>
        <v>0</v>
      </c>
      <c r="CE87" s="3">
        <f t="shared" si="18"/>
        <v>0</v>
      </c>
      <c r="CF87" s="3">
        <f t="shared" si="18"/>
        <v>0</v>
      </c>
      <c r="CG87" s="3">
        <f t="shared" si="18"/>
        <v>0</v>
      </c>
      <c r="CH87" s="3">
        <f t="shared" si="18"/>
        <v>0</v>
      </c>
      <c r="CI87" s="3">
        <f t="shared" si="18"/>
        <v>0</v>
      </c>
      <c r="CJ87" s="3">
        <f t="shared" si="18"/>
        <v>0</v>
      </c>
      <c r="CK87" s="3">
        <f t="shared" si="18"/>
        <v>0</v>
      </c>
      <c r="CL87" s="3">
        <f t="shared" si="18"/>
        <v>0</v>
      </c>
      <c r="CM87" s="3">
        <f t="shared" si="18"/>
        <v>0</v>
      </c>
      <c r="CN87" s="3">
        <f t="shared" si="18"/>
        <v>0</v>
      </c>
      <c r="CO87" s="3">
        <f t="shared" si="18"/>
        <v>0</v>
      </c>
      <c r="CP87" s="3">
        <f t="shared" si="18"/>
        <v>0</v>
      </c>
      <c r="CQ87" s="3">
        <f t="shared" si="18"/>
        <v>0</v>
      </c>
      <c r="CR87" s="3">
        <f t="shared" si="18"/>
        <v>0</v>
      </c>
      <c r="CS87" s="3">
        <f t="shared" si="18"/>
        <v>0</v>
      </c>
      <c r="CT87" s="3">
        <f t="shared" si="18"/>
        <v>0</v>
      </c>
      <c r="CU87" s="3">
        <f t="shared" si="18"/>
        <v>0</v>
      </c>
      <c r="CV87" s="3">
        <f t="shared" si="18"/>
        <v>0</v>
      </c>
      <c r="CW87" s="3">
        <f t="shared" si="18"/>
        <v>0</v>
      </c>
      <c r="CX87" s="3">
        <f t="shared" si="18"/>
        <v>0</v>
      </c>
      <c r="CY87" s="3">
        <f t="shared" si="18"/>
        <v>0</v>
      </c>
      <c r="CZ87" s="3">
        <f t="shared" si="18"/>
        <v>0</v>
      </c>
      <c r="DA87" s="3">
        <f t="shared" si="18"/>
        <v>0</v>
      </c>
      <c r="DB87" s="3">
        <f t="shared" si="18"/>
        <v>0</v>
      </c>
      <c r="DC87" s="3">
        <f t="shared" si="18"/>
        <v>0</v>
      </c>
      <c r="DD87" s="3">
        <f t="shared" si="18"/>
        <v>0</v>
      </c>
      <c r="DE87" s="3">
        <f t="shared" si="18"/>
        <v>0</v>
      </c>
      <c r="DF87" s="3">
        <f t="shared" si="18"/>
        <v>0</v>
      </c>
      <c r="DG87" s="3">
        <f t="shared" si="18"/>
        <v>0</v>
      </c>
      <c r="DH87" s="3">
        <f t="shared" si="18"/>
        <v>0</v>
      </c>
      <c r="DI87" s="3">
        <f t="shared" si="18"/>
        <v>0</v>
      </c>
      <c r="DJ87" s="3">
        <f t="shared" si="18"/>
        <v>0</v>
      </c>
      <c r="DK87" s="3">
        <f t="shared" si="18"/>
        <v>0</v>
      </c>
      <c r="DL87" s="3">
        <f t="shared" si="18"/>
        <v>0</v>
      </c>
      <c r="DM87" s="3">
        <f t="shared" si="18"/>
        <v>0</v>
      </c>
      <c r="DN87" s="3">
        <f t="shared" si="18"/>
        <v>0</v>
      </c>
      <c r="DO87" s="3">
        <f t="shared" si="18"/>
        <v>0</v>
      </c>
      <c r="DP87" s="3">
        <f t="shared" si="18"/>
        <v>0</v>
      </c>
      <c r="DQ87" s="3">
        <f t="shared" si="18"/>
        <v>0</v>
      </c>
      <c r="DR87" s="3">
        <f t="shared" si="18"/>
        <v>0</v>
      </c>
      <c r="DS87" s="3">
        <f t="shared" si="18"/>
        <v>0</v>
      </c>
      <c r="DT87" s="3">
        <f t="shared" si="18"/>
        <v>0</v>
      </c>
      <c r="DU87" s="3">
        <f t="shared" si="18"/>
        <v>0</v>
      </c>
      <c r="DV87" s="3">
        <f t="shared" si="18"/>
        <v>0</v>
      </c>
      <c r="DW87" s="3">
        <f t="shared" si="18"/>
        <v>0</v>
      </c>
      <c r="DX87" s="3">
        <f t="shared" si="18"/>
        <v>0</v>
      </c>
      <c r="DY87" s="3">
        <f t="shared" si="18"/>
        <v>0</v>
      </c>
      <c r="DZ87" s="3">
        <f t="shared" si="18"/>
        <v>0</v>
      </c>
      <c r="EA87" s="3">
        <f t="shared" si="18"/>
        <v>0</v>
      </c>
      <c r="EB87" s="3">
        <f t="shared" si="18"/>
        <v>0</v>
      </c>
    </row>
    <row r="88" spans="1:132" ht="12.75" x14ac:dyDescent="0.2">
      <c r="A88" s="67" t="s">
        <v>41</v>
      </c>
      <c r="B88" s="64">
        <f t="shared" si="6"/>
        <v>4.6040000000000001</v>
      </c>
      <c r="D88" s="8">
        <v>10</v>
      </c>
      <c r="E88" s="6">
        <f t="shared" si="3"/>
        <v>46.040000000000006</v>
      </c>
      <c r="F88" s="2"/>
      <c r="H88" s="3">
        <f t="shared" ref="H88:BS88" si="19">H$358*H370</f>
        <v>0</v>
      </c>
      <c r="I88" s="3">
        <f t="shared" si="19"/>
        <v>0</v>
      </c>
      <c r="J88" s="3">
        <f t="shared" si="19"/>
        <v>0</v>
      </c>
      <c r="K88" s="3">
        <f t="shared" si="19"/>
        <v>0</v>
      </c>
      <c r="L88" s="3">
        <f t="shared" si="19"/>
        <v>0</v>
      </c>
      <c r="M88" s="3">
        <f t="shared" si="19"/>
        <v>0</v>
      </c>
      <c r="N88" s="3">
        <f t="shared" si="19"/>
        <v>0</v>
      </c>
      <c r="O88" s="3">
        <f t="shared" si="19"/>
        <v>0</v>
      </c>
      <c r="P88" s="3">
        <f t="shared" si="19"/>
        <v>4.4000000000000004</v>
      </c>
      <c r="Q88" s="3">
        <f t="shared" si="19"/>
        <v>0</v>
      </c>
      <c r="R88" s="3">
        <f t="shared" si="19"/>
        <v>0</v>
      </c>
      <c r="S88" s="3">
        <f t="shared" si="19"/>
        <v>0</v>
      </c>
      <c r="T88" s="3">
        <f t="shared" si="19"/>
        <v>0</v>
      </c>
      <c r="U88" s="3">
        <f t="shared" si="19"/>
        <v>0</v>
      </c>
      <c r="V88" s="3">
        <f t="shared" si="19"/>
        <v>0</v>
      </c>
      <c r="W88" s="3">
        <f t="shared" si="19"/>
        <v>0</v>
      </c>
      <c r="X88" s="3">
        <f t="shared" si="19"/>
        <v>0</v>
      </c>
      <c r="Y88" s="3">
        <f t="shared" si="19"/>
        <v>0</v>
      </c>
      <c r="Z88" s="3">
        <f t="shared" si="19"/>
        <v>0.2</v>
      </c>
      <c r="AA88" s="3">
        <f t="shared" si="19"/>
        <v>0</v>
      </c>
      <c r="AB88" s="3">
        <f t="shared" si="19"/>
        <v>0</v>
      </c>
      <c r="AC88" s="3">
        <f t="shared" si="19"/>
        <v>0</v>
      </c>
      <c r="AD88" s="3">
        <f t="shared" si="19"/>
        <v>0</v>
      </c>
      <c r="AE88" s="3">
        <f t="shared" si="19"/>
        <v>4.0000000000000001E-3</v>
      </c>
      <c r="AF88" s="3">
        <f t="shared" si="19"/>
        <v>0</v>
      </c>
      <c r="AG88" s="3">
        <f t="shared" si="19"/>
        <v>0</v>
      </c>
      <c r="AH88" s="3">
        <f t="shared" si="19"/>
        <v>0</v>
      </c>
      <c r="AI88" s="3">
        <f t="shared" si="19"/>
        <v>0</v>
      </c>
      <c r="AJ88" s="3">
        <f t="shared" si="19"/>
        <v>0</v>
      </c>
      <c r="AK88" s="3">
        <f t="shared" si="19"/>
        <v>0</v>
      </c>
      <c r="AL88" s="3">
        <f t="shared" si="19"/>
        <v>0</v>
      </c>
      <c r="AM88" s="3">
        <f t="shared" si="19"/>
        <v>0</v>
      </c>
      <c r="AN88" s="3">
        <f t="shared" si="19"/>
        <v>0</v>
      </c>
      <c r="AO88" s="3">
        <f t="shared" si="19"/>
        <v>0</v>
      </c>
      <c r="AP88" s="3">
        <f t="shared" si="19"/>
        <v>0</v>
      </c>
      <c r="AQ88" s="3">
        <f t="shared" si="19"/>
        <v>0</v>
      </c>
      <c r="AR88" s="3">
        <f t="shared" si="19"/>
        <v>0</v>
      </c>
      <c r="AS88" s="3">
        <f t="shared" si="19"/>
        <v>0</v>
      </c>
      <c r="AT88" s="3">
        <f t="shared" si="19"/>
        <v>0</v>
      </c>
      <c r="AU88" s="3">
        <f t="shared" si="19"/>
        <v>0</v>
      </c>
      <c r="AV88" s="3">
        <f t="shared" si="19"/>
        <v>0</v>
      </c>
      <c r="AW88" s="3">
        <f t="shared" si="19"/>
        <v>0</v>
      </c>
      <c r="AX88" s="3">
        <f t="shared" si="19"/>
        <v>0</v>
      </c>
      <c r="AY88" s="3">
        <f t="shared" si="19"/>
        <v>0</v>
      </c>
      <c r="AZ88" s="3">
        <f t="shared" si="19"/>
        <v>0</v>
      </c>
      <c r="BA88" s="3">
        <f t="shared" si="19"/>
        <v>0</v>
      </c>
      <c r="BB88" s="3">
        <f t="shared" si="19"/>
        <v>0</v>
      </c>
      <c r="BC88" s="3">
        <f t="shared" si="19"/>
        <v>0</v>
      </c>
      <c r="BD88" s="3">
        <f t="shared" si="19"/>
        <v>0</v>
      </c>
      <c r="BE88" s="3">
        <f t="shared" si="19"/>
        <v>0</v>
      </c>
      <c r="BF88" s="3">
        <f t="shared" si="19"/>
        <v>0</v>
      </c>
      <c r="BG88" s="3">
        <f t="shared" si="19"/>
        <v>0</v>
      </c>
      <c r="BH88" s="3">
        <f t="shared" si="19"/>
        <v>0</v>
      </c>
      <c r="BI88" s="3">
        <f t="shared" si="19"/>
        <v>0</v>
      </c>
      <c r="BJ88" s="3">
        <f t="shared" si="19"/>
        <v>0</v>
      </c>
      <c r="BK88" s="3">
        <f t="shared" si="19"/>
        <v>0</v>
      </c>
      <c r="BL88" s="3">
        <f t="shared" si="19"/>
        <v>0</v>
      </c>
      <c r="BM88" s="3">
        <f t="shared" si="19"/>
        <v>0</v>
      </c>
      <c r="BN88" s="3">
        <f t="shared" si="19"/>
        <v>0</v>
      </c>
      <c r="BO88" s="3">
        <f t="shared" si="19"/>
        <v>0</v>
      </c>
      <c r="BP88" s="263">
        <f t="shared" si="19"/>
        <v>0</v>
      </c>
      <c r="BQ88" s="263">
        <f t="shared" si="19"/>
        <v>0</v>
      </c>
      <c r="BR88" s="263">
        <f t="shared" si="19"/>
        <v>0</v>
      </c>
      <c r="BS88" s="263">
        <f t="shared" si="19"/>
        <v>0</v>
      </c>
      <c r="BT88" s="263">
        <f t="shared" ref="BT88:EB88" si="20">BT$358*BT370</f>
        <v>0</v>
      </c>
      <c r="BU88" s="263">
        <f t="shared" si="20"/>
        <v>0</v>
      </c>
      <c r="BV88" s="263">
        <f t="shared" si="20"/>
        <v>0</v>
      </c>
      <c r="BW88" s="263">
        <f t="shared" si="20"/>
        <v>0</v>
      </c>
      <c r="BX88" s="263">
        <f t="shared" si="20"/>
        <v>0</v>
      </c>
      <c r="BY88" s="3">
        <f t="shared" si="20"/>
        <v>0</v>
      </c>
      <c r="BZ88" s="3">
        <f t="shared" si="20"/>
        <v>0</v>
      </c>
      <c r="CA88" s="3">
        <f t="shared" si="20"/>
        <v>0</v>
      </c>
      <c r="CB88" s="3">
        <f t="shared" si="20"/>
        <v>0</v>
      </c>
      <c r="CC88" s="3">
        <f t="shared" si="20"/>
        <v>0</v>
      </c>
      <c r="CD88" s="3">
        <f t="shared" si="20"/>
        <v>0</v>
      </c>
      <c r="CE88" s="3">
        <f t="shared" si="20"/>
        <v>0</v>
      </c>
      <c r="CF88" s="3">
        <f t="shared" si="20"/>
        <v>0</v>
      </c>
      <c r="CG88" s="3">
        <f t="shared" si="20"/>
        <v>0</v>
      </c>
      <c r="CH88" s="3">
        <f t="shared" si="20"/>
        <v>0</v>
      </c>
      <c r="CI88" s="3">
        <f t="shared" si="20"/>
        <v>0</v>
      </c>
      <c r="CJ88" s="3">
        <f t="shared" si="20"/>
        <v>0</v>
      </c>
      <c r="CK88" s="3">
        <f t="shared" si="20"/>
        <v>0</v>
      </c>
      <c r="CL88" s="3">
        <f t="shared" si="20"/>
        <v>0</v>
      </c>
      <c r="CM88" s="3">
        <f t="shared" si="20"/>
        <v>0</v>
      </c>
      <c r="CN88" s="3">
        <f t="shared" si="20"/>
        <v>0</v>
      </c>
      <c r="CO88" s="3">
        <f t="shared" si="20"/>
        <v>0</v>
      </c>
      <c r="CP88" s="3">
        <f t="shared" si="20"/>
        <v>0</v>
      </c>
      <c r="CQ88" s="3">
        <f t="shared" si="20"/>
        <v>0</v>
      </c>
      <c r="CR88" s="3">
        <f t="shared" si="20"/>
        <v>0</v>
      </c>
      <c r="CS88" s="3">
        <f t="shared" si="20"/>
        <v>0</v>
      </c>
      <c r="CT88" s="3">
        <f t="shared" si="20"/>
        <v>0</v>
      </c>
      <c r="CU88" s="3">
        <f t="shared" si="20"/>
        <v>0</v>
      </c>
      <c r="CV88" s="3">
        <f t="shared" si="20"/>
        <v>0</v>
      </c>
      <c r="CW88" s="3">
        <f t="shared" si="20"/>
        <v>0</v>
      </c>
      <c r="CX88" s="3">
        <f t="shared" si="20"/>
        <v>0</v>
      </c>
      <c r="CY88" s="3">
        <f t="shared" si="20"/>
        <v>0</v>
      </c>
      <c r="CZ88" s="3">
        <f t="shared" si="20"/>
        <v>0</v>
      </c>
      <c r="DA88" s="3">
        <f t="shared" si="20"/>
        <v>0</v>
      </c>
      <c r="DB88" s="3">
        <f t="shared" si="20"/>
        <v>0</v>
      </c>
      <c r="DC88" s="3">
        <f t="shared" si="20"/>
        <v>0</v>
      </c>
      <c r="DD88" s="3">
        <f t="shared" si="20"/>
        <v>0</v>
      </c>
      <c r="DE88" s="3">
        <f t="shared" si="20"/>
        <v>0</v>
      </c>
      <c r="DF88" s="3">
        <f t="shared" si="20"/>
        <v>0</v>
      </c>
      <c r="DG88" s="3">
        <f t="shared" si="20"/>
        <v>0</v>
      </c>
      <c r="DH88" s="3">
        <f t="shared" si="20"/>
        <v>0</v>
      </c>
      <c r="DI88" s="3">
        <f t="shared" si="20"/>
        <v>0</v>
      </c>
      <c r="DJ88" s="3">
        <f t="shared" si="20"/>
        <v>0</v>
      </c>
      <c r="DK88" s="3">
        <f t="shared" si="20"/>
        <v>0</v>
      </c>
      <c r="DL88" s="3">
        <f t="shared" si="20"/>
        <v>0</v>
      </c>
      <c r="DM88" s="3">
        <f t="shared" si="20"/>
        <v>0</v>
      </c>
      <c r="DN88" s="3">
        <f t="shared" si="20"/>
        <v>0</v>
      </c>
      <c r="DO88" s="3">
        <f t="shared" si="20"/>
        <v>0</v>
      </c>
      <c r="DP88" s="3">
        <f t="shared" si="20"/>
        <v>0</v>
      </c>
      <c r="DQ88" s="3">
        <f t="shared" si="20"/>
        <v>0</v>
      </c>
      <c r="DR88" s="3">
        <f t="shared" si="20"/>
        <v>0</v>
      </c>
      <c r="DS88" s="3">
        <f t="shared" si="20"/>
        <v>0</v>
      </c>
      <c r="DT88" s="3">
        <f t="shared" si="20"/>
        <v>0</v>
      </c>
      <c r="DU88" s="3">
        <f t="shared" si="20"/>
        <v>0</v>
      </c>
      <c r="DV88" s="3">
        <f t="shared" si="20"/>
        <v>0</v>
      </c>
      <c r="DW88" s="3">
        <f t="shared" si="20"/>
        <v>0</v>
      </c>
      <c r="DX88" s="3">
        <f t="shared" si="20"/>
        <v>0</v>
      </c>
      <c r="DY88" s="3">
        <f t="shared" si="20"/>
        <v>0</v>
      </c>
      <c r="DZ88" s="3">
        <f t="shared" si="20"/>
        <v>0</v>
      </c>
      <c r="EA88" s="3">
        <f t="shared" si="20"/>
        <v>0</v>
      </c>
      <c r="EB88" s="3">
        <f t="shared" si="20"/>
        <v>0</v>
      </c>
    </row>
    <row r="89" spans="1:132" ht="12.75" x14ac:dyDescent="0.2">
      <c r="A89" s="67" t="s">
        <v>43</v>
      </c>
      <c r="B89" s="64">
        <f t="shared" si="6"/>
        <v>285.00400000000002</v>
      </c>
      <c r="D89" s="8">
        <v>350</v>
      </c>
      <c r="E89" s="6">
        <f t="shared" si="3"/>
        <v>81.429714285714297</v>
      </c>
      <c r="F89" s="2"/>
      <c r="H89" s="3">
        <f t="shared" ref="H89:BS89" si="21">H$358*H371</f>
        <v>0</v>
      </c>
      <c r="I89" s="3">
        <f t="shared" si="21"/>
        <v>0</v>
      </c>
      <c r="J89" s="3">
        <f t="shared" si="21"/>
        <v>0</v>
      </c>
      <c r="K89" s="3">
        <f t="shared" si="21"/>
        <v>0</v>
      </c>
      <c r="L89" s="3">
        <f t="shared" si="21"/>
        <v>0</v>
      </c>
      <c r="M89" s="3">
        <f t="shared" si="21"/>
        <v>0</v>
      </c>
      <c r="N89" s="3">
        <f t="shared" si="21"/>
        <v>0</v>
      </c>
      <c r="O89" s="3">
        <f t="shared" si="21"/>
        <v>0</v>
      </c>
      <c r="P89" s="3">
        <f t="shared" si="21"/>
        <v>275</v>
      </c>
      <c r="Q89" s="3">
        <f t="shared" si="21"/>
        <v>0</v>
      </c>
      <c r="R89" s="3">
        <f t="shared" si="21"/>
        <v>0</v>
      </c>
      <c r="S89" s="3">
        <f t="shared" si="21"/>
        <v>0</v>
      </c>
      <c r="T89" s="3">
        <f t="shared" si="21"/>
        <v>0</v>
      </c>
      <c r="U89" s="3">
        <f t="shared" si="21"/>
        <v>0</v>
      </c>
      <c r="V89" s="3">
        <f t="shared" si="21"/>
        <v>0</v>
      </c>
      <c r="W89" s="3">
        <f t="shared" si="21"/>
        <v>0</v>
      </c>
      <c r="X89" s="3">
        <f t="shared" si="21"/>
        <v>0</v>
      </c>
      <c r="Y89" s="3">
        <f t="shared" si="21"/>
        <v>0</v>
      </c>
      <c r="Z89" s="3">
        <f t="shared" si="21"/>
        <v>10</v>
      </c>
      <c r="AA89" s="3">
        <f t="shared" si="21"/>
        <v>0</v>
      </c>
      <c r="AB89" s="3">
        <f t="shared" si="21"/>
        <v>0</v>
      </c>
      <c r="AC89" s="3">
        <f t="shared" si="21"/>
        <v>0</v>
      </c>
      <c r="AD89" s="3">
        <f t="shared" si="21"/>
        <v>0</v>
      </c>
      <c r="AE89" s="3">
        <f t="shared" si="21"/>
        <v>4.0000000000000001E-3</v>
      </c>
      <c r="AF89" s="3">
        <f t="shared" si="21"/>
        <v>0</v>
      </c>
      <c r="AG89" s="3">
        <f t="shared" si="21"/>
        <v>0</v>
      </c>
      <c r="AH89" s="3">
        <f t="shared" si="21"/>
        <v>0</v>
      </c>
      <c r="AI89" s="3">
        <f t="shared" si="21"/>
        <v>0</v>
      </c>
      <c r="AJ89" s="3">
        <f t="shared" si="21"/>
        <v>0</v>
      </c>
      <c r="AK89" s="3">
        <f t="shared" si="21"/>
        <v>0</v>
      </c>
      <c r="AL89" s="3">
        <f t="shared" si="21"/>
        <v>0</v>
      </c>
      <c r="AM89" s="3">
        <f t="shared" si="21"/>
        <v>0</v>
      </c>
      <c r="AN89" s="3">
        <f t="shared" si="21"/>
        <v>0</v>
      </c>
      <c r="AO89" s="3">
        <f t="shared" si="21"/>
        <v>0</v>
      </c>
      <c r="AP89" s="3">
        <f t="shared" si="21"/>
        <v>0</v>
      </c>
      <c r="AQ89" s="3">
        <f t="shared" si="21"/>
        <v>0</v>
      </c>
      <c r="AR89" s="3">
        <f t="shared" si="21"/>
        <v>0</v>
      </c>
      <c r="AS89" s="3">
        <f t="shared" si="21"/>
        <v>0</v>
      </c>
      <c r="AT89" s="3">
        <f t="shared" si="21"/>
        <v>0</v>
      </c>
      <c r="AU89" s="3">
        <f t="shared" si="21"/>
        <v>0</v>
      </c>
      <c r="AV89" s="3">
        <f t="shared" si="21"/>
        <v>0</v>
      </c>
      <c r="AW89" s="3">
        <f t="shared" si="21"/>
        <v>0</v>
      </c>
      <c r="AX89" s="3">
        <f t="shared" si="21"/>
        <v>0</v>
      </c>
      <c r="AY89" s="3">
        <f t="shared" si="21"/>
        <v>0</v>
      </c>
      <c r="AZ89" s="3">
        <f t="shared" si="21"/>
        <v>0</v>
      </c>
      <c r="BA89" s="3">
        <f t="shared" si="21"/>
        <v>0</v>
      </c>
      <c r="BB89" s="3">
        <f t="shared" si="21"/>
        <v>0</v>
      </c>
      <c r="BC89" s="3">
        <f t="shared" si="21"/>
        <v>0</v>
      </c>
      <c r="BD89" s="3">
        <f t="shared" si="21"/>
        <v>0</v>
      </c>
      <c r="BE89" s="3">
        <f t="shared" si="21"/>
        <v>0</v>
      </c>
      <c r="BF89" s="3">
        <f t="shared" si="21"/>
        <v>0</v>
      </c>
      <c r="BG89" s="3">
        <f t="shared" si="21"/>
        <v>0</v>
      </c>
      <c r="BH89" s="3">
        <f t="shared" si="21"/>
        <v>0</v>
      </c>
      <c r="BI89" s="3">
        <f t="shared" si="21"/>
        <v>0</v>
      </c>
      <c r="BJ89" s="3">
        <f t="shared" si="21"/>
        <v>0</v>
      </c>
      <c r="BK89" s="3">
        <f t="shared" si="21"/>
        <v>0</v>
      </c>
      <c r="BL89" s="3">
        <f t="shared" si="21"/>
        <v>0</v>
      </c>
      <c r="BM89" s="3">
        <f t="shared" si="21"/>
        <v>0</v>
      </c>
      <c r="BN89" s="3">
        <f t="shared" si="21"/>
        <v>0</v>
      </c>
      <c r="BO89" s="3">
        <f t="shared" si="21"/>
        <v>0</v>
      </c>
      <c r="BP89" s="263">
        <f t="shared" si="21"/>
        <v>0</v>
      </c>
      <c r="BQ89" s="263">
        <f t="shared" si="21"/>
        <v>0</v>
      </c>
      <c r="BR89" s="263">
        <f t="shared" si="21"/>
        <v>0</v>
      </c>
      <c r="BS89" s="263">
        <f t="shared" si="21"/>
        <v>0</v>
      </c>
      <c r="BT89" s="263">
        <f t="shared" ref="BT89:EB89" si="22">BT$358*BT371</f>
        <v>0</v>
      </c>
      <c r="BU89" s="263">
        <f t="shared" si="22"/>
        <v>0</v>
      </c>
      <c r="BV89" s="263">
        <f t="shared" si="22"/>
        <v>0</v>
      </c>
      <c r="BW89" s="263">
        <f t="shared" si="22"/>
        <v>0</v>
      </c>
      <c r="BX89" s="263">
        <f t="shared" si="22"/>
        <v>0</v>
      </c>
      <c r="BY89" s="3">
        <f t="shared" si="22"/>
        <v>0</v>
      </c>
      <c r="BZ89" s="3">
        <f t="shared" si="22"/>
        <v>0</v>
      </c>
      <c r="CA89" s="3">
        <f t="shared" si="22"/>
        <v>0</v>
      </c>
      <c r="CB89" s="3">
        <f t="shared" si="22"/>
        <v>0</v>
      </c>
      <c r="CC89" s="3">
        <f t="shared" si="22"/>
        <v>0</v>
      </c>
      <c r="CD89" s="3">
        <f t="shared" si="22"/>
        <v>0</v>
      </c>
      <c r="CE89" s="3">
        <f t="shared" si="22"/>
        <v>0</v>
      </c>
      <c r="CF89" s="3">
        <f t="shared" si="22"/>
        <v>0</v>
      </c>
      <c r="CG89" s="3">
        <f t="shared" si="22"/>
        <v>0</v>
      </c>
      <c r="CH89" s="3">
        <f t="shared" si="22"/>
        <v>0</v>
      </c>
      <c r="CI89" s="3">
        <f t="shared" si="22"/>
        <v>0</v>
      </c>
      <c r="CJ89" s="3">
        <f t="shared" si="22"/>
        <v>0</v>
      </c>
      <c r="CK89" s="3">
        <f t="shared" si="22"/>
        <v>0</v>
      </c>
      <c r="CL89" s="3">
        <f t="shared" si="22"/>
        <v>0</v>
      </c>
      <c r="CM89" s="3">
        <f t="shared" si="22"/>
        <v>0</v>
      </c>
      <c r="CN89" s="3">
        <f t="shared" si="22"/>
        <v>0</v>
      </c>
      <c r="CO89" s="3">
        <f t="shared" si="22"/>
        <v>0</v>
      </c>
      <c r="CP89" s="3">
        <f t="shared" si="22"/>
        <v>0</v>
      </c>
      <c r="CQ89" s="3">
        <f t="shared" si="22"/>
        <v>0</v>
      </c>
      <c r="CR89" s="3">
        <f t="shared" si="22"/>
        <v>0</v>
      </c>
      <c r="CS89" s="3">
        <f t="shared" si="22"/>
        <v>0</v>
      </c>
      <c r="CT89" s="3">
        <f t="shared" si="22"/>
        <v>0</v>
      </c>
      <c r="CU89" s="3">
        <f t="shared" si="22"/>
        <v>0</v>
      </c>
      <c r="CV89" s="3">
        <f t="shared" si="22"/>
        <v>0</v>
      </c>
      <c r="CW89" s="3">
        <f t="shared" si="22"/>
        <v>0</v>
      </c>
      <c r="CX89" s="3">
        <f t="shared" si="22"/>
        <v>0</v>
      </c>
      <c r="CY89" s="3">
        <f t="shared" si="22"/>
        <v>0</v>
      </c>
      <c r="CZ89" s="3">
        <f t="shared" si="22"/>
        <v>0</v>
      </c>
      <c r="DA89" s="3">
        <f t="shared" si="22"/>
        <v>0</v>
      </c>
      <c r="DB89" s="3">
        <f t="shared" si="22"/>
        <v>0</v>
      </c>
      <c r="DC89" s="3">
        <f t="shared" si="22"/>
        <v>0</v>
      </c>
      <c r="DD89" s="3">
        <f t="shared" si="22"/>
        <v>0</v>
      </c>
      <c r="DE89" s="3">
        <f t="shared" si="22"/>
        <v>0</v>
      </c>
      <c r="DF89" s="3">
        <f t="shared" si="22"/>
        <v>0</v>
      </c>
      <c r="DG89" s="3">
        <f t="shared" si="22"/>
        <v>0</v>
      </c>
      <c r="DH89" s="3">
        <f t="shared" si="22"/>
        <v>0</v>
      </c>
      <c r="DI89" s="3">
        <f t="shared" si="22"/>
        <v>0</v>
      </c>
      <c r="DJ89" s="3">
        <f t="shared" si="22"/>
        <v>0</v>
      </c>
      <c r="DK89" s="3">
        <f t="shared" si="22"/>
        <v>0</v>
      </c>
      <c r="DL89" s="3">
        <f t="shared" si="22"/>
        <v>0</v>
      </c>
      <c r="DM89" s="3">
        <f t="shared" si="22"/>
        <v>0</v>
      </c>
      <c r="DN89" s="3">
        <f t="shared" si="22"/>
        <v>0</v>
      </c>
      <c r="DO89" s="3">
        <f t="shared" si="22"/>
        <v>0</v>
      </c>
      <c r="DP89" s="3">
        <f t="shared" si="22"/>
        <v>0</v>
      </c>
      <c r="DQ89" s="3">
        <f t="shared" si="22"/>
        <v>0</v>
      </c>
      <c r="DR89" s="3">
        <f t="shared" si="22"/>
        <v>0</v>
      </c>
      <c r="DS89" s="3">
        <f t="shared" si="22"/>
        <v>0</v>
      </c>
      <c r="DT89" s="3">
        <f t="shared" si="22"/>
        <v>0</v>
      </c>
      <c r="DU89" s="3">
        <f t="shared" si="22"/>
        <v>0</v>
      </c>
      <c r="DV89" s="3">
        <f t="shared" si="22"/>
        <v>0</v>
      </c>
      <c r="DW89" s="3">
        <f t="shared" si="22"/>
        <v>0</v>
      </c>
      <c r="DX89" s="3">
        <f t="shared" si="22"/>
        <v>0</v>
      </c>
      <c r="DY89" s="3">
        <f t="shared" si="22"/>
        <v>0</v>
      </c>
      <c r="DZ89" s="3">
        <f t="shared" si="22"/>
        <v>0</v>
      </c>
      <c r="EA89" s="3">
        <f t="shared" si="22"/>
        <v>0</v>
      </c>
      <c r="EB89" s="3">
        <f t="shared" si="22"/>
        <v>0</v>
      </c>
    </row>
    <row r="90" spans="1:132" ht="12.75" x14ac:dyDescent="0.2">
      <c r="A90" s="67" t="s">
        <v>44</v>
      </c>
      <c r="B90" s="64">
        <f t="shared" si="6"/>
        <v>35.003999999999998</v>
      </c>
      <c r="D90" s="8">
        <v>1000</v>
      </c>
      <c r="E90" s="6">
        <f t="shared" si="3"/>
        <v>3.5004</v>
      </c>
      <c r="F90" s="2"/>
      <c r="H90" s="3">
        <f t="shared" ref="H90:BS90" si="23">H$358*H372</f>
        <v>0</v>
      </c>
      <c r="I90" s="3">
        <f t="shared" si="23"/>
        <v>0</v>
      </c>
      <c r="J90" s="3">
        <f t="shared" si="23"/>
        <v>0</v>
      </c>
      <c r="K90" s="3">
        <f t="shared" si="23"/>
        <v>0</v>
      </c>
      <c r="L90" s="3">
        <f t="shared" si="23"/>
        <v>0</v>
      </c>
      <c r="M90" s="3">
        <f t="shared" si="23"/>
        <v>0</v>
      </c>
      <c r="N90" s="3">
        <f t="shared" si="23"/>
        <v>0</v>
      </c>
      <c r="O90" s="3">
        <f t="shared" si="23"/>
        <v>0</v>
      </c>
      <c r="P90" s="3">
        <f t="shared" si="23"/>
        <v>25</v>
      </c>
      <c r="Q90" s="3">
        <f t="shared" si="23"/>
        <v>0</v>
      </c>
      <c r="R90" s="3">
        <f t="shared" si="23"/>
        <v>0</v>
      </c>
      <c r="S90" s="3">
        <f t="shared" si="23"/>
        <v>0</v>
      </c>
      <c r="T90" s="3">
        <f t="shared" si="23"/>
        <v>0</v>
      </c>
      <c r="U90" s="3">
        <f t="shared" si="23"/>
        <v>0</v>
      </c>
      <c r="V90" s="3">
        <f t="shared" si="23"/>
        <v>0</v>
      </c>
      <c r="W90" s="3">
        <f t="shared" si="23"/>
        <v>0</v>
      </c>
      <c r="X90" s="3">
        <f t="shared" si="23"/>
        <v>0</v>
      </c>
      <c r="Y90" s="3">
        <f t="shared" si="23"/>
        <v>0</v>
      </c>
      <c r="Z90" s="3">
        <f t="shared" si="23"/>
        <v>10</v>
      </c>
      <c r="AA90" s="3">
        <f t="shared" si="23"/>
        <v>0</v>
      </c>
      <c r="AB90" s="3">
        <f t="shared" si="23"/>
        <v>0</v>
      </c>
      <c r="AC90" s="3">
        <f t="shared" si="23"/>
        <v>0</v>
      </c>
      <c r="AD90" s="3">
        <f t="shared" si="23"/>
        <v>0</v>
      </c>
      <c r="AE90" s="3">
        <f t="shared" si="23"/>
        <v>4.0000000000000001E-3</v>
      </c>
      <c r="AF90" s="3">
        <f t="shared" si="23"/>
        <v>0</v>
      </c>
      <c r="AG90" s="3">
        <f t="shared" si="23"/>
        <v>0</v>
      </c>
      <c r="AH90" s="3">
        <f t="shared" si="23"/>
        <v>0</v>
      </c>
      <c r="AI90" s="3">
        <f t="shared" si="23"/>
        <v>0</v>
      </c>
      <c r="AJ90" s="3">
        <f t="shared" si="23"/>
        <v>0</v>
      </c>
      <c r="AK90" s="3">
        <f t="shared" si="23"/>
        <v>0</v>
      </c>
      <c r="AL90" s="3">
        <f t="shared" si="23"/>
        <v>0</v>
      </c>
      <c r="AM90" s="3">
        <f t="shared" si="23"/>
        <v>0</v>
      </c>
      <c r="AN90" s="3">
        <f t="shared" si="23"/>
        <v>0</v>
      </c>
      <c r="AO90" s="3">
        <f t="shared" si="23"/>
        <v>0</v>
      </c>
      <c r="AP90" s="3">
        <f t="shared" si="23"/>
        <v>0</v>
      </c>
      <c r="AQ90" s="3">
        <f t="shared" si="23"/>
        <v>0</v>
      </c>
      <c r="AR90" s="3">
        <f t="shared" si="23"/>
        <v>0</v>
      </c>
      <c r="AS90" s="3">
        <f t="shared" si="23"/>
        <v>0</v>
      </c>
      <c r="AT90" s="3">
        <f t="shared" si="23"/>
        <v>0</v>
      </c>
      <c r="AU90" s="3">
        <f t="shared" si="23"/>
        <v>0</v>
      </c>
      <c r="AV90" s="3">
        <f t="shared" si="23"/>
        <v>0</v>
      </c>
      <c r="AW90" s="3">
        <f t="shared" si="23"/>
        <v>0</v>
      </c>
      <c r="AX90" s="3">
        <f t="shared" si="23"/>
        <v>0</v>
      </c>
      <c r="AY90" s="3">
        <f t="shared" si="23"/>
        <v>0</v>
      </c>
      <c r="AZ90" s="3">
        <f t="shared" si="23"/>
        <v>0</v>
      </c>
      <c r="BA90" s="3">
        <f t="shared" si="23"/>
        <v>0</v>
      </c>
      <c r="BB90" s="3">
        <f t="shared" si="23"/>
        <v>0</v>
      </c>
      <c r="BC90" s="3">
        <f t="shared" si="23"/>
        <v>0</v>
      </c>
      <c r="BD90" s="3">
        <f t="shared" si="23"/>
        <v>0</v>
      </c>
      <c r="BE90" s="3">
        <f t="shared" si="23"/>
        <v>0</v>
      </c>
      <c r="BF90" s="3">
        <f t="shared" si="23"/>
        <v>0</v>
      </c>
      <c r="BG90" s="3">
        <f t="shared" si="23"/>
        <v>0</v>
      </c>
      <c r="BH90" s="3">
        <f t="shared" si="23"/>
        <v>0</v>
      </c>
      <c r="BI90" s="3">
        <f t="shared" si="23"/>
        <v>0</v>
      </c>
      <c r="BJ90" s="3">
        <f t="shared" si="23"/>
        <v>0</v>
      </c>
      <c r="BK90" s="3">
        <f t="shared" si="23"/>
        <v>0</v>
      </c>
      <c r="BL90" s="3">
        <f t="shared" si="23"/>
        <v>0</v>
      </c>
      <c r="BM90" s="3">
        <f t="shared" si="23"/>
        <v>0</v>
      </c>
      <c r="BN90" s="3">
        <f t="shared" si="23"/>
        <v>0</v>
      </c>
      <c r="BO90" s="3">
        <f t="shared" si="23"/>
        <v>0</v>
      </c>
      <c r="BP90" s="263">
        <f t="shared" si="23"/>
        <v>0</v>
      </c>
      <c r="BQ90" s="263">
        <f t="shared" si="23"/>
        <v>0</v>
      </c>
      <c r="BR90" s="263">
        <f t="shared" si="23"/>
        <v>0</v>
      </c>
      <c r="BS90" s="263">
        <f t="shared" si="23"/>
        <v>0</v>
      </c>
      <c r="BT90" s="263">
        <f t="shared" ref="BT90:EB90" si="24">BT$358*BT372</f>
        <v>0</v>
      </c>
      <c r="BU90" s="263">
        <f t="shared" si="24"/>
        <v>0</v>
      </c>
      <c r="BV90" s="263">
        <f t="shared" si="24"/>
        <v>0</v>
      </c>
      <c r="BW90" s="263">
        <f t="shared" si="24"/>
        <v>0</v>
      </c>
      <c r="BX90" s="263">
        <f t="shared" si="24"/>
        <v>0</v>
      </c>
      <c r="BY90" s="3">
        <f t="shared" si="24"/>
        <v>0</v>
      </c>
      <c r="BZ90" s="3">
        <f t="shared" si="24"/>
        <v>0</v>
      </c>
      <c r="CA90" s="3">
        <f t="shared" si="24"/>
        <v>0</v>
      </c>
      <c r="CB90" s="3">
        <f t="shared" si="24"/>
        <v>0</v>
      </c>
      <c r="CC90" s="3">
        <f t="shared" si="24"/>
        <v>0</v>
      </c>
      <c r="CD90" s="3">
        <f t="shared" si="24"/>
        <v>0</v>
      </c>
      <c r="CE90" s="3">
        <f t="shared" si="24"/>
        <v>0</v>
      </c>
      <c r="CF90" s="3">
        <f t="shared" si="24"/>
        <v>0</v>
      </c>
      <c r="CG90" s="3">
        <f t="shared" si="24"/>
        <v>0</v>
      </c>
      <c r="CH90" s="3">
        <f t="shared" si="24"/>
        <v>0</v>
      </c>
      <c r="CI90" s="3">
        <f t="shared" si="24"/>
        <v>0</v>
      </c>
      <c r="CJ90" s="3">
        <f t="shared" si="24"/>
        <v>0</v>
      </c>
      <c r="CK90" s="3">
        <f t="shared" si="24"/>
        <v>0</v>
      </c>
      <c r="CL90" s="3">
        <f t="shared" si="24"/>
        <v>0</v>
      </c>
      <c r="CM90" s="3">
        <f t="shared" si="24"/>
        <v>0</v>
      </c>
      <c r="CN90" s="3">
        <f t="shared" si="24"/>
        <v>0</v>
      </c>
      <c r="CO90" s="3">
        <f t="shared" si="24"/>
        <v>0</v>
      </c>
      <c r="CP90" s="3">
        <f t="shared" si="24"/>
        <v>0</v>
      </c>
      <c r="CQ90" s="3">
        <f t="shared" si="24"/>
        <v>0</v>
      </c>
      <c r="CR90" s="3">
        <f t="shared" si="24"/>
        <v>0</v>
      </c>
      <c r="CS90" s="3">
        <f t="shared" si="24"/>
        <v>0</v>
      </c>
      <c r="CT90" s="3">
        <f t="shared" si="24"/>
        <v>0</v>
      </c>
      <c r="CU90" s="3">
        <f t="shared" si="24"/>
        <v>0</v>
      </c>
      <c r="CV90" s="3">
        <f t="shared" si="24"/>
        <v>0</v>
      </c>
      <c r="CW90" s="3">
        <f t="shared" si="24"/>
        <v>0</v>
      </c>
      <c r="CX90" s="3">
        <f t="shared" si="24"/>
        <v>0</v>
      </c>
      <c r="CY90" s="3">
        <f t="shared" si="24"/>
        <v>0</v>
      </c>
      <c r="CZ90" s="3">
        <f t="shared" si="24"/>
        <v>0</v>
      </c>
      <c r="DA90" s="3">
        <f t="shared" si="24"/>
        <v>0</v>
      </c>
      <c r="DB90" s="3">
        <f t="shared" si="24"/>
        <v>0</v>
      </c>
      <c r="DC90" s="3">
        <f t="shared" si="24"/>
        <v>0</v>
      </c>
      <c r="DD90" s="3">
        <f t="shared" si="24"/>
        <v>0</v>
      </c>
      <c r="DE90" s="3">
        <f t="shared" si="24"/>
        <v>0</v>
      </c>
      <c r="DF90" s="3">
        <f t="shared" si="24"/>
        <v>0</v>
      </c>
      <c r="DG90" s="3">
        <f t="shared" si="24"/>
        <v>0</v>
      </c>
      <c r="DH90" s="3">
        <f t="shared" si="24"/>
        <v>0</v>
      </c>
      <c r="DI90" s="3">
        <f t="shared" si="24"/>
        <v>0</v>
      </c>
      <c r="DJ90" s="3">
        <f t="shared" si="24"/>
        <v>0</v>
      </c>
      <c r="DK90" s="3">
        <f t="shared" si="24"/>
        <v>0</v>
      </c>
      <c r="DL90" s="3">
        <f t="shared" si="24"/>
        <v>0</v>
      </c>
      <c r="DM90" s="3">
        <f t="shared" si="24"/>
        <v>0</v>
      </c>
      <c r="DN90" s="3">
        <f t="shared" si="24"/>
        <v>0</v>
      </c>
      <c r="DO90" s="3">
        <f t="shared" si="24"/>
        <v>0</v>
      </c>
      <c r="DP90" s="3">
        <f t="shared" si="24"/>
        <v>0</v>
      </c>
      <c r="DQ90" s="3">
        <f t="shared" si="24"/>
        <v>0</v>
      </c>
      <c r="DR90" s="3">
        <f t="shared" si="24"/>
        <v>0</v>
      </c>
      <c r="DS90" s="3">
        <f t="shared" si="24"/>
        <v>0</v>
      </c>
      <c r="DT90" s="3">
        <f t="shared" si="24"/>
        <v>0</v>
      </c>
      <c r="DU90" s="3">
        <f t="shared" si="24"/>
        <v>0</v>
      </c>
      <c r="DV90" s="3">
        <f t="shared" si="24"/>
        <v>0</v>
      </c>
      <c r="DW90" s="3">
        <f t="shared" si="24"/>
        <v>0</v>
      </c>
      <c r="DX90" s="3">
        <f t="shared" si="24"/>
        <v>0</v>
      </c>
      <c r="DY90" s="3">
        <f t="shared" si="24"/>
        <v>0</v>
      </c>
      <c r="DZ90" s="3">
        <f t="shared" si="24"/>
        <v>0</v>
      </c>
      <c r="EA90" s="3">
        <f t="shared" si="24"/>
        <v>0</v>
      </c>
      <c r="EB90" s="3">
        <f t="shared" si="24"/>
        <v>0</v>
      </c>
    </row>
    <row r="91" spans="1:132" ht="12.75" x14ac:dyDescent="0.2">
      <c r="A91" s="67" t="s">
        <v>45</v>
      </c>
      <c r="B91" s="64">
        <f t="shared" si="6"/>
        <v>3.8540000000000001</v>
      </c>
      <c r="D91" s="8">
        <v>14</v>
      </c>
      <c r="E91" s="6">
        <f t="shared" si="3"/>
        <v>27.528571428571428</v>
      </c>
      <c r="F91" s="2"/>
      <c r="H91" s="3">
        <f t="shared" ref="H91:BS91" si="25">H$358*H373</f>
        <v>0</v>
      </c>
      <c r="I91" s="3">
        <f t="shared" si="25"/>
        <v>0</v>
      </c>
      <c r="J91" s="3">
        <f t="shared" si="25"/>
        <v>0</v>
      </c>
      <c r="K91" s="3">
        <f t="shared" si="25"/>
        <v>0</v>
      </c>
      <c r="L91" s="3">
        <f t="shared" si="25"/>
        <v>0</v>
      </c>
      <c r="M91" s="3">
        <f t="shared" si="25"/>
        <v>0</v>
      </c>
      <c r="N91" s="3">
        <f t="shared" si="25"/>
        <v>0</v>
      </c>
      <c r="O91" s="3">
        <f t="shared" si="25"/>
        <v>0</v>
      </c>
      <c r="P91" s="3">
        <f t="shared" si="25"/>
        <v>3.75</v>
      </c>
      <c r="Q91" s="3">
        <f t="shared" si="25"/>
        <v>0</v>
      </c>
      <c r="R91" s="3">
        <f t="shared" si="25"/>
        <v>0</v>
      </c>
      <c r="S91" s="3">
        <f t="shared" si="25"/>
        <v>0</v>
      </c>
      <c r="T91" s="3">
        <f t="shared" si="25"/>
        <v>0</v>
      </c>
      <c r="U91" s="3">
        <f t="shared" si="25"/>
        <v>0</v>
      </c>
      <c r="V91" s="3">
        <f t="shared" si="25"/>
        <v>0</v>
      </c>
      <c r="W91" s="3">
        <f t="shared" si="25"/>
        <v>0</v>
      </c>
      <c r="X91" s="3">
        <f t="shared" si="25"/>
        <v>0</v>
      </c>
      <c r="Y91" s="3">
        <f t="shared" si="25"/>
        <v>0</v>
      </c>
      <c r="Z91" s="3">
        <f t="shared" si="25"/>
        <v>0.1</v>
      </c>
      <c r="AA91" s="3">
        <f t="shared" si="25"/>
        <v>0</v>
      </c>
      <c r="AB91" s="3">
        <f t="shared" si="25"/>
        <v>0</v>
      </c>
      <c r="AC91" s="3">
        <f t="shared" si="25"/>
        <v>0</v>
      </c>
      <c r="AD91" s="3">
        <f t="shared" si="25"/>
        <v>0</v>
      </c>
      <c r="AE91" s="3">
        <f t="shared" si="25"/>
        <v>4.0000000000000001E-3</v>
      </c>
      <c r="AF91" s="3">
        <f t="shared" si="25"/>
        <v>0</v>
      </c>
      <c r="AG91" s="3">
        <f t="shared" si="25"/>
        <v>0</v>
      </c>
      <c r="AH91" s="3">
        <f t="shared" si="25"/>
        <v>0</v>
      </c>
      <c r="AI91" s="3">
        <f t="shared" si="25"/>
        <v>0</v>
      </c>
      <c r="AJ91" s="3">
        <f t="shared" si="25"/>
        <v>0</v>
      </c>
      <c r="AK91" s="3">
        <f t="shared" si="25"/>
        <v>0</v>
      </c>
      <c r="AL91" s="3">
        <f t="shared" si="25"/>
        <v>0</v>
      </c>
      <c r="AM91" s="3">
        <f t="shared" si="25"/>
        <v>0</v>
      </c>
      <c r="AN91" s="3">
        <f t="shared" si="25"/>
        <v>0</v>
      </c>
      <c r="AO91" s="3">
        <f t="shared" si="25"/>
        <v>0</v>
      </c>
      <c r="AP91" s="3">
        <f t="shared" si="25"/>
        <v>0</v>
      </c>
      <c r="AQ91" s="3">
        <f t="shared" si="25"/>
        <v>0</v>
      </c>
      <c r="AR91" s="3">
        <f t="shared" si="25"/>
        <v>0</v>
      </c>
      <c r="AS91" s="3">
        <f t="shared" si="25"/>
        <v>0</v>
      </c>
      <c r="AT91" s="3">
        <f t="shared" si="25"/>
        <v>0</v>
      </c>
      <c r="AU91" s="3">
        <f t="shared" si="25"/>
        <v>0</v>
      </c>
      <c r="AV91" s="3">
        <f t="shared" si="25"/>
        <v>0</v>
      </c>
      <c r="AW91" s="3">
        <f t="shared" si="25"/>
        <v>0</v>
      </c>
      <c r="AX91" s="3">
        <f t="shared" si="25"/>
        <v>0</v>
      </c>
      <c r="AY91" s="3">
        <f t="shared" si="25"/>
        <v>0</v>
      </c>
      <c r="AZ91" s="3">
        <f t="shared" si="25"/>
        <v>0</v>
      </c>
      <c r="BA91" s="3">
        <f t="shared" si="25"/>
        <v>0</v>
      </c>
      <c r="BB91" s="3">
        <f t="shared" si="25"/>
        <v>0</v>
      </c>
      <c r="BC91" s="3">
        <f t="shared" si="25"/>
        <v>0</v>
      </c>
      <c r="BD91" s="3">
        <f t="shared" si="25"/>
        <v>0</v>
      </c>
      <c r="BE91" s="3">
        <f t="shared" si="25"/>
        <v>0</v>
      </c>
      <c r="BF91" s="3">
        <f t="shared" si="25"/>
        <v>0</v>
      </c>
      <c r="BG91" s="3">
        <f t="shared" si="25"/>
        <v>0</v>
      </c>
      <c r="BH91" s="3">
        <f t="shared" si="25"/>
        <v>0</v>
      </c>
      <c r="BI91" s="3">
        <f t="shared" si="25"/>
        <v>0</v>
      </c>
      <c r="BJ91" s="3">
        <f t="shared" si="25"/>
        <v>0</v>
      </c>
      <c r="BK91" s="3">
        <f t="shared" si="25"/>
        <v>0</v>
      </c>
      <c r="BL91" s="3">
        <f t="shared" si="25"/>
        <v>0</v>
      </c>
      <c r="BM91" s="3">
        <f t="shared" si="25"/>
        <v>0</v>
      </c>
      <c r="BN91" s="3">
        <f t="shared" si="25"/>
        <v>0</v>
      </c>
      <c r="BO91" s="3">
        <f t="shared" si="25"/>
        <v>0</v>
      </c>
      <c r="BP91" s="263">
        <f t="shared" si="25"/>
        <v>0</v>
      </c>
      <c r="BQ91" s="263">
        <f t="shared" si="25"/>
        <v>0</v>
      </c>
      <c r="BR91" s="263">
        <f t="shared" si="25"/>
        <v>0</v>
      </c>
      <c r="BS91" s="263">
        <f t="shared" si="25"/>
        <v>0</v>
      </c>
      <c r="BT91" s="263">
        <f t="shared" ref="BT91:EB91" si="26">BT$358*BT373</f>
        <v>0</v>
      </c>
      <c r="BU91" s="263">
        <f t="shared" si="26"/>
        <v>0</v>
      </c>
      <c r="BV91" s="263">
        <f t="shared" si="26"/>
        <v>0</v>
      </c>
      <c r="BW91" s="263">
        <f t="shared" si="26"/>
        <v>0</v>
      </c>
      <c r="BX91" s="263">
        <f t="shared" si="26"/>
        <v>0</v>
      </c>
      <c r="BY91" s="3">
        <f t="shared" si="26"/>
        <v>0</v>
      </c>
      <c r="BZ91" s="3">
        <f t="shared" si="26"/>
        <v>0</v>
      </c>
      <c r="CA91" s="3">
        <f t="shared" si="26"/>
        <v>0</v>
      </c>
      <c r="CB91" s="3">
        <f t="shared" si="26"/>
        <v>0</v>
      </c>
      <c r="CC91" s="3">
        <f t="shared" si="26"/>
        <v>0</v>
      </c>
      <c r="CD91" s="3">
        <f t="shared" si="26"/>
        <v>0</v>
      </c>
      <c r="CE91" s="3">
        <f t="shared" si="26"/>
        <v>0</v>
      </c>
      <c r="CF91" s="3">
        <f t="shared" si="26"/>
        <v>0</v>
      </c>
      <c r="CG91" s="3">
        <f t="shared" si="26"/>
        <v>0</v>
      </c>
      <c r="CH91" s="3">
        <f t="shared" si="26"/>
        <v>0</v>
      </c>
      <c r="CI91" s="3">
        <f t="shared" si="26"/>
        <v>0</v>
      </c>
      <c r="CJ91" s="3">
        <f t="shared" si="26"/>
        <v>0</v>
      </c>
      <c r="CK91" s="3">
        <f t="shared" si="26"/>
        <v>0</v>
      </c>
      <c r="CL91" s="3">
        <f t="shared" si="26"/>
        <v>0</v>
      </c>
      <c r="CM91" s="3">
        <f t="shared" si="26"/>
        <v>0</v>
      </c>
      <c r="CN91" s="3">
        <f t="shared" si="26"/>
        <v>0</v>
      </c>
      <c r="CO91" s="3">
        <f t="shared" si="26"/>
        <v>0</v>
      </c>
      <c r="CP91" s="3">
        <f t="shared" si="26"/>
        <v>0</v>
      </c>
      <c r="CQ91" s="3">
        <f t="shared" si="26"/>
        <v>0</v>
      </c>
      <c r="CR91" s="3">
        <f t="shared" si="26"/>
        <v>0</v>
      </c>
      <c r="CS91" s="3">
        <f t="shared" si="26"/>
        <v>0</v>
      </c>
      <c r="CT91" s="3">
        <f t="shared" si="26"/>
        <v>0</v>
      </c>
      <c r="CU91" s="3">
        <f t="shared" si="26"/>
        <v>0</v>
      </c>
      <c r="CV91" s="3">
        <f t="shared" si="26"/>
        <v>0</v>
      </c>
      <c r="CW91" s="3">
        <f t="shared" si="26"/>
        <v>0</v>
      </c>
      <c r="CX91" s="3">
        <f t="shared" si="26"/>
        <v>0</v>
      </c>
      <c r="CY91" s="3">
        <f t="shared" si="26"/>
        <v>0</v>
      </c>
      <c r="CZ91" s="3">
        <f t="shared" si="26"/>
        <v>0</v>
      </c>
      <c r="DA91" s="3">
        <f t="shared" si="26"/>
        <v>0</v>
      </c>
      <c r="DB91" s="3">
        <f t="shared" si="26"/>
        <v>0</v>
      </c>
      <c r="DC91" s="3">
        <f t="shared" si="26"/>
        <v>0</v>
      </c>
      <c r="DD91" s="3">
        <f t="shared" si="26"/>
        <v>0</v>
      </c>
      <c r="DE91" s="3">
        <f t="shared" si="26"/>
        <v>0</v>
      </c>
      <c r="DF91" s="3">
        <f t="shared" si="26"/>
        <v>0</v>
      </c>
      <c r="DG91" s="3">
        <f t="shared" si="26"/>
        <v>0</v>
      </c>
      <c r="DH91" s="3">
        <f t="shared" si="26"/>
        <v>0</v>
      </c>
      <c r="DI91" s="3">
        <f t="shared" si="26"/>
        <v>0</v>
      </c>
      <c r="DJ91" s="3">
        <f t="shared" si="26"/>
        <v>0</v>
      </c>
      <c r="DK91" s="3">
        <f t="shared" si="26"/>
        <v>0</v>
      </c>
      <c r="DL91" s="3">
        <f t="shared" si="26"/>
        <v>0</v>
      </c>
      <c r="DM91" s="3">
        <f t="shared" si="26"/>
        <v>0</v>
      </c>
      <c r="DN91" s="3">
        <f t="shared" si="26"/>
        <v>0</v>
      </c>
      <c r="DO91" s="3">
        <f t="shared" si="26"/>
        <v>0</v>
      </c>
      <c r="DP91" s="3">
        <f t="shared" si="26"/>
        <v>0</v>
      </c>
      <c r="DQ91" s="3">
        <f t="shared" si="26"/>
        <v>0</v>
      </c>
      <c r="DR91" s="3">
        <f t="shared" si="26"/>
        <v>0</v>
      </c>
      <c r="DS91" s="3">
        <f t="shared" si="26"/>
        <v>0</v>
      </c>
      <c r="DT91" s="3">
        <f t="shared" si="26"/>
        <v>0</v>
      </c>
      <c r="DU91" s="3">
        <f t="shared" si="26"/>
        <v>0</v>
      </c>
      <c r="DV91" s="3">
        <f t="shared" si="26"/>
        <v>0</v>
      </c>
      <c r="DW91" s="3">
        <f t="shared" si="26"/>
        <v>0</v>
      </c>
      <c r="DX91" s="3">
        <f t="shared" si="26"/>
        <v>0</v>
      </c>
      <c r="DY91" s="3">
        <f t="shared" si="26"/>
        <v>0</v>
      </c>
      <c r="DZ91" s="3">
        <f t="shared" si="26"/>
        <v>0</v>
      </c>
      <c r="EA91" s="3">
        <f t="shared" si="26"/>
        <v>0</v>
      </c>
      <c r="EB91" s="3">
        <f t="shared" si="26"/>
        <v>0</v>
      </c>
    </row>
    <row r="92" spans="1:132" ht="12.75" x14ac:dyDescent="0.2">
      <c r="A92" s="67" t="s">
        <v>46</v>
      </c>
      <c r="B92" s="64">
        <f t="shared" si="6"/>
        <v>5.0039999999999996</v>
      </c>
      <c r="D92" s="8">
        <v>70</v>
      </c>
      <c r="E92" s="6">
        <f t="shared" si="3"/>
        <v>7.1485714285714277</v>
      </c>
      <c r="F92" s="2"/>
      <c r="H92" s="3">
        <f t="shared" ref="H92:BS92" si="27">H$358*H374</f>
        <v>0</v>
      </c>
      <c r="I92" s="3">
        <f t="shared" si="27"/>
        <v>0</v>
      </c>
      <c r="J92" s="3">
        <f t="shared" si="27"/>
        <v>0</v>
      </c>
      <c r="K92" s="3">
        <f t="shared" si="27"/>
        <v>0</v>
      </c>
      <c r="L92" s="3">
        <f t="shared" si="27"/>
        <v>0</v>
      </c>
      <c r="M92" s="3">
        <f t="shared" si="27"/>
        <v>0</v>
      </c>
      <c r="N92" s="3">
        <f t="shared" si="27"/>
        <v>0</v>
      </c>
      <c r="O92" s="3">
        <f t="shared" si="27"/>
        <v>0</v>
      </c>
      <c r="P92" s="3">
        <f t="shared" si="27"/>
        <v>5</v>
      </c>
      <c r="Q92" s="3">
        <f t="shared" si="27"/>
        <v>0</v>
      </c>
      <c r="R92" s="3">
        <f t="shared" si="27"/>
        <v>0</v>
      </c>
      <c r="S92" s="3">
        <f t="shared" si="27"/>
        <v>0</v>
      </c>
      <c r="T92" s="3">
        <f t="shared" si="27"/>
        <v>0</v>
      </c>
      <c r="U92" s="3">
        <f t="shared" si="27"/>
        <v>0</v>
      </c>
      <c r="V92" s="3">
        <f t="shared" si="27"/>
        <v>0</v>
      </c>
      <c r="W92" s="3">
        <f t="shared" si="27"/>
        <v>0</v>
      </c>
      <c r="X92" s="3">
        <f t="shared" si="27"/>
        <v>0</v>
      </c>
      <c r="Y92" s="3">
        <f t="shared" si="27"/>
        <v>0</v>
      </c>
      <c r="Z92" s="3">
        <f t="shared" si="27"/>
        <v>0</v>
      </c>
      <c r="AA92" s="3">
        <f t="shared" si="27"/>
        <v>0</v>
      </c>
      <c r="AB92" s="3">
        <f t="shared" si="27"/>
        <v>0</v>
      </c>
      <c r="AC92" s="3">
        <f t="shared" si="27"/>
        <v>0</v>
      </c>
      <c r="AD92" s="3">
        <f t="shared" si="27"/>
        <v>0</v>
      </c>
      <c r="AE92" s="3">
        <f t="shared" si="27"/>
        <v>4.0000000000000001E-3</v>
      </c>
      <c r="AF92" s="3">
        <f t="shared" si="27"/>
        <v>0</v>
      </c>
      <c r="AG92" s="3">
        <f t="shared" si="27"/>
        <v>0</v>
      </c>
      <c r="AH92" s="3">
        <f t="shared" si="27"/>
        <v>0</v>
      </c>
      <c r="AI92" s="3">
        <f t="shared" si="27"/>
        <v>0</v>
      </c>
      <c r="AJ92" s="3">
        <f t="shared" si="27"/>
        <v>0</v>
      </c>
      <c r="AK92" s="3">
        <f t="shared" si="27"/>
        <v>0</v>
      </c>
      <c r="AL92" s="3">
        <f t="shared" si="27"/>
        <v>0</v>
      </c>
      <c r="AM92" s="3">
        <f t="shared" si="27"/>
        <v>0</v>
      </c>
      <c r="AN92" s="3">
        <f t="shared" si="27"/>
        <v>0</v>
      </c>
      <c r="AO92" s="3">
        <f t="shared" si="27"/>
        <v>0</v>
      </c>
      <c r="AP92" s="3">
        <f t="shared" si="27"/>
        <v>0</v>
      </c>
      <c r="AQ92" s="3">
        <f t="shared" si="27"/>
        <v>0</v>
      </c>
      <c r="AR92" s="3">
        <f t="shared" si="27"/>
        <v>0</v>
      </c>
      <c r="AS92" s="3">
        <f t="shared" si="27"/>
        <v>0</v>
      </c>
      <c r="AT92" s="3">
        <f t="shared" si="27"/>
        <v>0</v>
      </c>
      <c r="AU92" s="3">
        <f t="shared" si="27"/>
        <v>0</v>
      </c>
      <c r="AV92" s="3">
        <f t="shared" si="27"/>
        <v>0</v>
      </c>
      <c r="AW92" s="3">
        <f t="shared" si="27"/>
        <v>0</v>
      </c>
      <c r="AX92" s="3">
        <f t="shared" si="27"/>
        <v>0</v>
      </c>
      <c r="AY92" s="3">
        <f t="shared" si="27"/>
        <v>0</v>
      </c>
      <c r="AZ92" s="3">
        <f t="shared" si="27"/>
        <v>0</v>
      </c>
      <c r="BA92" s="3">
        <f t="shared" si="27"/>
        <v>0</v>
      </c>
      <c r="BB92" s="3">
        <f t="shared" si="27"/>
        <v>0</v>
      </c>
      <c r="BC92" s="3">
        <f t="shared" si="27"/>
        <v>0</v>
      </c>
      <c r="BD92" s="3">
        <f t="shared" si="27"/>
        <v>0</v>
      </c>
      <c r="BE92" s="3">
        <f t="shared" si="27"/>
        <v>0</v>
      </c>
      <c r="BF92" s="3">
        <f t="shared" si="27"/>
        <v>0</v>
      </c>
      <c r="BG92" s="3">
        <f t="shared" si="27"/>
        <v>0</v>
      </c>
      <c r="BH92" s="3">
        <f t="shared" si="27"/>
        <v>0</v>
      </c>
      <c r="BI92" s="3">
        <f t="shared" si="27"/>
        <v>0</v>
      </c>
      <c r="BJ92" s="3">
        <f t="shared" si="27"/>
        <v>0</v>
      </c>
      <c r="BK92" s="3">
        <f t="shared" si="27"/>
        <v>0</v>
      </c>
      <c r="BL92" s="3">
        <f t="shared" si="27"/>
        <v>0</v>
      </c>
      <c r="BM92" s="3">
        <f t="shared" si="27"/>
        <v>0</v>
      </c>
      <c r="BN92" s="3">
        <f t="shared" si="27"/>
        <v>0</v>
      </c>
      <c r="BO92" s="3">
        <f t="shared" si="27"/>
        <v>0</v>
      </c>
      <c r="BP92" s="263">
        <f t="shared" si="27"/>
        <v>0</v>
      </c>
      <c r="BQ92" s="263">
        <f t="shared" si="27"/>
        <v>0</v>
      </c>
      <c r="BR92" s="263">
        <f t="shared" si="27"/>
        <v>0</v>
      </c>
      <c r="BS92" s="263">
        <f t="shared" si="27"/>
        <v>0</v>
      </c>
      <c r="BT92" s="263">
        <f t="shared" ref="BT92:EB92" si="28">BT$358*BT374</f>
        <v>0</v>
      </c>
      <c r="BU92" s="263">
        <f t="shared" si="28"/>
        <v>0</v>
      </c>
      <c r="BV92" s="263">
        <f t="shared" si="28"/>
        <v>0</v>
      </c>
      <c r="BW92" s="263">
        <f t="shared" si="28"/>
        <v>0</v>
      </c>
      <c r="BX92" s="263">
        <f t="shared" si="28"/>
        <v>0</v>
      </c>
      <c r="BY92" s="3">
        <f t="shared" si="28"/>
        <v>0</v>
      </c>
      <c r="BZ92" s="3">
        <f t="shared" si="28"/>
        <v>0</v>
      </c>
      <c r="CA92" s="3">
        <f t="shared" si="28"/>
        <v>0</v>
      </c>
      <c r="CB92" s="3">
        <f t="shared" si="28"/>
        <v>0</v>
      </c>
      <c r="CC92" s="3">
        <f t="shared" si="28"/>
        <v>0</v>
      </c>
      <c r="CD92" s="3">
        <f t="shared" si="28"/>
        <v>0</v>
      </c>
      <c r="CE92" s="3">
        <f t="shared" si="28"/>
        <v>0</v>
      </c>
      <c r="CF92" s="3">
        <f t="shared" si="28"/>
        <v>0</v>
      </c>
      <c r="CG92" s="3">
        <f t="shared" si="28"/>
        <v>0</v>
      </c>
      <c r="CH92" s="3">
        <f t="shared" si="28"/>
        <v>0</v>
      </c>
      <c r="CI92" s="3">
        <f t="shared" si="28"/>
        <v>0</v>
      </c>
      <c r="CJ92" s="3">
        <f t="shared" si="28"/>
        <v>0</v>
      </c>
      <c r="CK92" s="3">
        <f t="shared" si="28"/>
        <v>0</v>
      </c>
      <c r="CL92" s="3">
        <f t="shared" si="28"/>
        <v>0</v>
      </c>
      <c r="CM92" s="3">
        <f t="shared" si="28"/>
        <v>0</v>
      </c>
      <c r="CN92" s="3">
        <f t="shared" si="28"/>
        <v>0</v>
      </c>
      <c r="CO92" s="3">
        <f t="shared" si="28"/>
        <v>0</v>
      </c>
      <c r="CP92" s="3">
        <f t="shared" si="28"/>
        <v>0</v>
      </c>
      <c r="CQ92" s="3">
        <f t="shared" si="28"/>
        <v>0</v>
      </c>
      <c r="CR92" s="3">
        <f t="shared" si="28"/>
        <v>0</v>
      </c>
      <c r="CS92" s="3">
        <f t="shared" si="28"/>
        <v>0</v>
      </c>
      <c r="CT92" s="3">
        <f t="shared" si="28"/>
        <v>0</v>
      </c>
      <c r="CU92" s="3">
        <f t="shared" si="28"/>
        <v>0</v>
      </c>
      <c r="CV92" s="3">
        <f t="shared" si="28"/>
        <v>0</v>
      </c>
      <c r="CW92" s="3">
        <f t="shared" si="28"/>
        <v>0</v>
      </c>
      <c r="CX92" s="3">
        <f t="shared" si="28"/>
        <v>0</v>
      </c>
      <c r="CY92" s="3">
        <f t="shared" si="28"/>
        <v>0</v>
      </c>
      <c r="CZ92" s="3">
        <f t="shared" si="28"/>
        <v>0</v>
      </c>
      <c r="DA92" s="3">
        <f t="shared" si="28"/>
        <v>0</v>
      </c>
      <c r="DB92" s="3">
        <f t="shared" si="28"/>
        <v>0</v>
      </c>
      <c r="DC92" s="3">
        <f t="shared" si="28"/>
        <v>0</v>
      </c>
      <c r="DD92" s="3">
        <f t="shared" si="28"/>
        <v>0</v>
      </c>
      <c r="DE92" s="3">
        <f t="shared" si="28"/>
        <v>0</v>
      </c>
      <c r="DF92" s="3">
        <f t="shared" si="28"/>
        <v>0</v>
      </c>
      <c r="DG92" s="3">
        <f t="shared" si="28"/>
        <v>0</v>
      </c>
      <c r="DH92" s="3">
        <f t="shared" si="28"/>
        <v>0</v>
      </c>
      <c r="DI92" s="3">
        <f t="shared" si="28"/>
        <v>0</v>
      </c>
      <c r="DJ92" s="3">
        <f t="shared" si="28"/>
        <v>0</v>
      </c>
      <c r="DK92" s="3">
        <f t="shared" si="28"/>
        <v>0</v>
      </c>
      <c r="DL92" s="3">
        <f t="shared" si="28"/>
        <v>0</v>
      </c>
      <c r="DM92" s="3">
        <f t="shared" si="28"/>
        <v>0</v>
      </c>
      <c r="DN92" s="3">
        <f t="shared" si="28"/>
        <v>0</v>
      </c>
      <c r="DO92" s="3">
        <f t="shared" si="28"/>
        <v>0</v>
      </c>
      <c r="DP92" s="3">
        <f t="shared" si="28"/>
        <v>0</v>
      </c>
      <c r="DQ92" s="3">
        <f t="shared" si="28"/>
        <v>0</v>
      </c>
      <c r="DR92" s="3">
        <f t="shared" si="28"/>
        <v>0</v>
      </c>
      <c r="DS92" s="3">
        <f t="shared" si="28"/>
        <v>0</v>
      </c>
      <c r="DT92" s="3">
        <f t="shared" si="28"/>
        <v>0</v>
      </c>
      <c r="DU92" s="3">
        <f t="shared" si="28"/>
        <v>0</v>
      </c>
      <c r="DV92" s="3">
        <f t="shared" si="28"/>
        <v>0</v>
      </c>
      <c r="DW92" s="3">
        <f t="shared" si="28"/>
        <v>0</v>
      </c>
      <c r="DX92" s="3">
        <f t="shared" si="28"/>
        <v>0</v>
      </c>
      <c r="DY92" s="3">
        <f t="shared" si="28"/>
        <v>0</v>
      </c>
      <c r="DZ92" s="3">
        <f t="shared" si="28"/>
        <v>0</v>
      </c>
      <c r="EA92" s="3">
        <f t="shared" si="28"/>
        <v>0</v>
      </c>
      <c r="EB92" s="3">
        <f t="shared" si="28"/>
        <v>0</v>
      </c>
    </row>
    <row r="93" spans="1:132" ht="12.75" x14ac:dyDescent="0.2">
      <c r="A93" s="67" t="s">
        <v>48</v>
      </c>
      <c r="B93" s="64">
        <f t="shared" si="6"/>
        <v>2.004</v>
      </c>
      <c r="D93" s="8">
        <v>70</v>
      </c>
      <c r="E93" s="6">
        <f t="shared" si="3"/>
        <v>2.862857142857143</v>
      </c>
      <c r="F93" s="2"/>
      <c r="H93" s="3">
        <f t="shared" ref="H93:BS93" si="29">H$358*H375</f>
        <v>0</v>
      </c>
      <c r="I93" s="3">
        <f t="shared" si="29"/>
        <v>0</v>
      </c>
      <c r="J93" s="3">
        <f t="shared" si="29"/>
        <v>0</v>
      </c>
      <c r="K93" s="3">
        <f t="shared" si="29"/>
        <v>0</v>
      </c>
      <c r="L93" s="3">
        <f t="shared" si="29"/>
        <v>0</v>
      </c>
      <c r="M93" s="3">
        <f t="shared" si="29"/>
        <v>0</v>
      </c>
      <c r="N93" s="3">
        <f t="shared" si="29"/>
        <v>0</v>
      </c>
      <c r="O93" s="3">
        <f t="shared" si="29"/>
        <v>0</v>
      </c>
      <c r="P93" s="3">
        <f t="shared" si="29"/>
        <v>1</v>
      </c>
      <c r="Q93" s="3">
        <f t="shared" si="29"/>
        <v>0</v>
      </c>
      <c r="R93" s="3">
        <f t="shared" si="29"/>
        <v>0</v>
      </c>
      <c r="S93" s="3">
        <f t="shared" si="29"/>
        <v>0</v>
      </c>
      <c r="T93" s="3">
        <f t="shared" si="29"/>
        <v>0</v>
      </c>
      <c r="U93" s="3">
        <f t="shared" si="29"/>
        <v>0</v>
      </c>
      <c r="V93" s="3">
        <f t="shared" si="29"/>
        <v>0</v>
      </c>
      <c r="W93" s="3">
        <f t="shared" si="29"/>
        <v>0</v>
      </c>
      <c r="X93" s="3">
        <f t="shared" si="29"/>
        <v>0</v>
      </c>
      <c r="Y93" s="3">
        <f t="shared" si="29"/>
        <v>0</v>
      </c>
      <c r="Z93" s="3">
        <f t="shared" si="29"/>
        <v>1</v>
      </c>
      <c r="AA93" s="3">
        <f t="shared" si="29"/>
        <v>0</v>
      </c>
      <c r="AB93" s="3">
        <f t="shared" si="29"/>
        <v>0</v>
      </c>
      <c r="AC93" s="3">
        <f t="shared" si="29"/>
        <v>0</v>
      </c>
      <c r="AD93" s="3">
        <f t="shared" si="29"/>
        <v>0</v>
      </c>
      <c r="AE93" s="3">
        <f t="shared" si="29"/>
        <v>4.0000000000000001E-3</v>
      </c>
      <c r="AF93" s="3">
        <f t="shared" si="29"/>
        <v>0</v>
      </c>
      <c r="AG93" s="3">
        <f t="shared" si="29"/>
        <v>0</v>
      </c>
      <c r="AH93" s="3">
        <f t="shared" si="29"/>
        <v>0</v>
      </c>
      <c r="AI93" s="3">
        <f t="shared" si="29"/>
        <v>0</v>
      </c>
      <c r="AJ93" s="3">
        <f t="shared" si="29"/>
        <v>0</v>
      </c>
      <c r="AK93" s="3">
        <f t="shared" si="29"/>
        <v>0</v>
      </c>
      <c r="AL93" s="3">
        <f t="shared" si="29"/>
        <v>0</v>
      </c>
      <c r="AM93" s="3">
        <f t="shared" si="29"/>
        <v>0</v>
      </c>
      <c r="AN93" s="3">
        <f t="shared" si="29"/>
        <v>0</v>
      </c>
      <c r="AO93" s="3">
        <f t="shared" si="29"/>
        <v>0</v>
      </c>
      <c r="AP93" s="3">
        <f t="shared" si="29"/>
        <v>0</v>
      </c>
      <c r="AQ93" s="3">
        <f t="shared" si="29"/>
        <v>0</v>
      </c>
      <c r="AR93" s="3">
        <f t="shared" si="29"/>
        <v>0</v>
      </c>
      <c r="AS93" s="3">
        <f t="shared" si="29"/>
        <v>0</v>
      </c>
      <c r="AT93" s="3">
        <f t="shared" si="29"/>
        <v>0</v>
      </c>
      <c r="AU93" s="3">
        <f t="shared" si="29"/>
        <v>0</v>
      </c>
      <c r="AV93" s="3">
        <f t="shared" si="29"/>
        <v>0</v>
      </c>
      <c r="AW93" s="3">
        <f t="shared" si="29"/>
        <v>0</v>
      </c>
      <c r="AX93" s="3">
        <f t="shared" si="29"/>
        <v>0</v>
      </c>
      <c r="AY93" s="3">
        <f t="shared" si="29"/>
        <v>0</v>
      </c>
      <c r="AZ93" s="3">
        <f t="shared" si="29"/>
        <v>0</v>
      </c>
      <c r="BA93" s="3">
        <f t="shared" si="29"/>
        <v>0</v>
      </c>
      <c r="BB93" s="3">
        <f t="shared" si="29"/>
        <v>0</v>
      </c>
      <c r="BC93" s="3">
        <f t="shared" si="29"/>
        <v>0</v>
      </c>
      <c r="BD93" s="3">
        <f t="shared" si="29"/>
        <v>0</v>
      </c>
      <c r="BE93" s="3">
        <f t="shared" si="29"/>
        <v>0</v>
      </c>
      <c r="BF93" s="3">
        <f t="shared" si="29"/>
        <v>0</v>
      </c>
      <c r="BG93" s="3">
        <f t="shared" si="29"/>
        <v>0</v>
      </c>
      <c r="BH93" s="3">
        <f t="shared" si="29"/>
        <v>0</v>
      </c>
      <c r="BI93" s="3">
        <f t="shared" si="29"/>
        <v>0</v>
      </c>
      <c r="BJ93" s="3">
        <f t="shared" si="29"/>
        <v>0</v>
      </c>
      <c r="BK93" s="3">
        <f t="shared" si="29"/>
        <v>0</v>
      </c>
      <c r="BL93" s="3">
        <f t="shared" si="29"/>
        <v>0</v>
      </c>
      <c r="BM93" s="3">
        <f t="shared" si="29"/>
        <v>0</v>
      </c>
      <c r="BN93" s="3">
        <f t="shared" si="29"/>
        <v>0</v>
      </c>
      <c r="BO93" s="3">
        <f t="shared" si="29"/>
        <v>0</v>
      </c>
      <c r="BP93" s="263">
        <f t="shared" si="29"/>
        <v>0</v>
      </c>
      <c r="BQ93" s="263">
        <f t="shared" si="29"/>
        <v>0</v>
      </c>
      <c r="BR93" s="263">
        <f t="shared" si="29"/>
        <v>0</v>
      </c>
      <c r="BS93" s="263">
        <f t="shared" si="29"/>
        <v>0</v>
      </c>
      <c r="BT93" s="263">
        <f t="shared" ref="BT93:EB93" si="30">BT$358*BT375</f>
        <v>0</v>
      </c>
      <c r="BU93" s="263">
        <f t="shared" si="30"/>
        <v>0</v>
      </c>
      <c r="BV93" s="263">
        <f t="shared" si="30"/>
        <v>0</v>
      </c>
      <c r="BW93" s="263">
        <f t="shared" si="30"/>
        <v>0</v>
      </c>
      <c r="BX93" s="263">
        <f t="shared" si="30"/>
        <v>0</v>
      </c>
      <c r="BY93" s="3">
        <f t="shared" si="30"/>
        <v>0</v>
      </c>
      <c r="BZ93" s="3">
        <f t="shared" si="30"/>
        <v>0</v>
      </c>
      <c r="CA93" s="3">
        <f t="shared" si="30"/>
        <v>0</v>
      </c>
      <c r="CB93" s="3">
        <f t="shared" si="30"/>
        <v>0</v>
      </c>
      <c r="CC93" s="3">
        <f t="shared" si="30"/>
        <v>0</v>
      </c>
      <c r="CD93" s="3">
        <f t="shared" si="30"/>
        <v>0</v>
      </c>
      <c r="CE93" s="3">
        <f t="shared" si="30"/>
        <v>0</v>
      </c>
      <c r="CF93" s="3">
        <f t="shared" si="30"/>
        <v>0</v>
      </c>
      <c r="CG93" s="3">
        <f t="shared" si="30"/>
        <v>0</v>
      </c>
      <c r="CH93" s="3">
        <f t="shared" si="30"/>
        <v>0</v>
      </c>
      <c r="CI93" s="3">
        <f t="shared" si="30"/>
        <v>0</v>
      </c>
      <c r="CJ93" s="3">
        <f t="shared" si="30"/>
        <v>0</v>
      </c>
      <c r="CK93" s="3">
        <f t="shared" si="30"/>
        <v>0</v>
      </c>
      <c r="CL93" s="3">
        <f t="shared" si="30"/>
        <v>0</v>
      </c>
      <c r="CM93" s="3">
        <f t="shared" si="30"/>
        <v>0</v>
      </c>
      <c r="CN93" s="3">
        <f t="shared" si="30"/>
        <v>0</v>
      </c>
      <c r="CO93" s="3">
        <f t="shared" si="30"/>
        <v>0</v>
      </c>
      <c r="CP93" s="3">
        <f t="shared" si="30"/>
        <v>0</v>
      </c>
      <c r="CQ93" s="3">
        <f t="shared" si="30"/>
        <v>0</v>
      </c>
      <c r="CR93" s="3">
        <f t="shared" si="30"/>
        <v>0</v>
      </c>
      <c r="CS93" s="3">
        <f t="shared" si="30"/>
        <v>0</v>
      </c>
      <c r="CT93" s="3">
        <f t="shared" si="30"/>
        <v>0</v>
      </c>
      <c r="CU93" s="3">
        <f t="shared" si="30"/>
        <v>0</v>
      </c>
      <c r="CV93" s="3">
        <f t="shared" si="30"/>
        <v>0</v>
      </c>
      <c r="CW93" s="3">
        <f t="shared" si="30"/>
        <v>0</v>
      </c>
      <c r="CX93" s="3">
        <f t="shared" si="30"/>
        <v>0</v>
      </c>
      <c r="CY93" s="3">
        <f t="shared" si="30"/>
        <v>0</v>
      </c>
      <c r="CZ93" s="3">
        <f t="shared" si="30"/>
        <v>0</v>
      </c>
      <c r="DA93" s="3">
        <f t="shared" si="30"/>
        <v>0</v>
      </c>
      <c r="DB93" s="3">
        <f t="shared" si="30"/>
        <v>0</v>
      </c>
      <c r="DC93" s="3">
        <f t="shared" si="30"/>
        <v>0</v>
      </c>
      <c r="DD93" s="3">
        <f t="shared" si="30"/>
        <v>0</v>
      </c>
      <c r="DE93" s="3">
        <f t="shared" si="30"/>
        <v>0</v>
      </c>
      <c r="DF93" s="3">
        <f t="shared" si="30"/>
        <v>0</v>
      </c>
      <c r="DG93" s="3">
        <f t="shared" si="30"/>
        <v>0</v>
      </c>
      <c r="DH93" s="3">
        <f t="shared" si="30"/>
        <v>0</v>
      </c>
      <c r="DI93" s="3">
        <f t="shared" si="30"/>
        <v>0</v>
      </c>
      <c r="DJ93" s="3">
        <f t="shared" si="30"/>
        <v>0</v>
      </c>
      <c r="DK93" s="3">
        <f t="shared" si="30"/>
        <v>0</v>
      </c>
      <c r="DL93" s="3">
        <f t="shared" si="30"/>
        <v>0</v>
      </c>
      <c r="DM93" s="3">
        <f t="shared" si="30"/>
        <v>0</v>
      </c>
      <c r="DN93" s="3">
        <f t="shared" si="30"/>
        <v>0</v>
      </c>
      <c r="DO93" s="3">
        <f t="shared" si="30"/>
        <v>0</v>
      </c>
      <c r="DP93" s="3">
        <f t="shared" si="30"/>
        <v>0</v>
      </c>
      <c r="DQ93" s="3">
        <f t="shared" si="30"/>
        <v>0</v>
      </c>
      <c r="DR93" s="3">
        <f t="shared" si="30"/>
        <v>0</v>
      </c>
      <c r="DS93" s="3">
        <f t="shared" si="30"/>
        <v>0</v>
      </c>
      <c r="DT93" s="3">
        <f t="shared" si="30"/>
        <v>0</v>
      </c>
      <c r="DU93" s="3">
        <f t="shared" si="30"/>
        <v>0</v>
      </c>
      <c r="DV93" s="3">
        <f t="shared" si="30"/>
        <v>0</v>
      </c>
      <c r="DW93" s="3">
        <f t="shared" si="30"/>
        <v>0</v>
      </c>
      <c r="DX93" s="3">
        <f t="shared" si="30"/>
        <v>0</v>
      </c>
      <c r="DY93" s="3">
        <f t="shared" si="30"/>
        <v>0</v>
      </c>
      <c r="DZ93" s="3">
        <f t="shared" si="30"/>
        <v>0</v>
      </c>
      <c r="EA93" s="3">
        <f t="shared" si="30"/>
        <v>0</v>
      </c>
      <c r="EB93" s="3">
        <f t="shared" si="30"/>
        <v>0</v>
      </c>
    </row>
    <row r="94" spans="1:132" ht="12.75" x14ac:dyDescent="0.2">
      <c r="A94" s="67" t="s">
        <v>49</v>
      </c>
      <c r="B94" s="64">
        <f t="shared" si="6"/>
        <v>4.0000000000000001E-3</v>
      </c>
      <c r="D94" s="8">
        <v>0</v>
      </c>
      <c r="E94" s="6" t="e">
        <f t="shared" si="3"/>
        <v>#DIV/0!</v>
      </c>
      <c r="F94" s="2"/>
      <c r="H94" s="3">
        <f>H$358*H376</f>
        <v>0</v>
      </c>
      <c r="I94" s="3">
        <f t="shared" ref="I94:BS94" si="31">I$358*I376</f>
        <v>0</v>
      </c>
      <c r="J94" s="3">
        <f t="shared" si="31"/>
        <v>0</v>
      </c>
      <c r="K94" s="3">
        <f t="shared" si="31"/>
        <v>0</v>
      </c>
      <c r="L94" s="3">
        <f t="shared" si="31"/>
        <v>0</v>
      </c>
      <c r="M94" s="3">
        <f t="shared" si="31"/>
        <v>0</v>
      </c>
      <c r="N94" s="3">
        <f t="shared" si="31"/>
        <v>0</v>
      </c>
      <c r="O94" s="3">
        <f t="shared" si="31"/>
        <v>0</v>
      </c>
      <c r="P94" s="3">
        <f t="shared" si="31"/>
        <v>0</v>
      </c>
      <c r="Q94" s="3">
        <f t="shared" si="31"/>
        <v>0</v>
      </c>
      <c r="R94" s="3">
        <f t="shared" si="31"/>
        <v>0</v>
      </c>
      <c r="S94" s="3">
        <f t="shared" si="31"/>
        <v>0</v>
      </c>
      <c r="T94" s="3">
        <f t="shared" si="31"/>
        <v>0</v>
      </c>
      <c r="U94" s="3">
        <f t="shared" si="31"/>
        <v>0</v>
      </c>
      <c r="V94" s="3">
        <f t="shared" si="31"/>
        <v>0</v>
      </c>
      <c r="W94" s="3">
        <f t="shared" si="31"/>
        <v>0</v>
      </c>
      <c r="X94" s="3">
        <f t="shared" si="31"/>
        <v>0</v>
      </c>
      <c r="Y94" s="3">
        <f t="shared" si="31"/>
        <v>0</v>
      </c>
      <c r="Z94" s="3">
        <f t="shared" si="31"/>
        <v>0</v>
      </c>
      <c r="AA94" s="3">
        <f t="shared" si="31"/>
        <v>0</v>
      </c>
      <c r="AB94" s="3">
        <f t="shared" si="31"/>
        <v>0</v>
      </c>
      <c r="AC94" s="3">
        <f t="shared" si="31"/>
        <v>0</v>
      </c>
      <c r="AD94" s="3">
        <f t="shared" si="31"/>
        <v>0</v>
      </c>
      <c r="AE94" s="3">
        <f t="shared" si="31"/>
        <v>4.0000000000000001E-3</v>
      </c>
      <c r="AF94" s="3">
        <f t="shared" si="31"/>
        <v>0</v>
      </c>
      <c r="AG94" s="3">
        <f t="shared" si="31"/>
        <v>0</v>
      </c>
      <c r="AH94" s="3">
        <f t="shared" si="31"/>
        <v>0</v>
      </c>
      <c r="AI94" s="3">
        <f t="shared" si="31"/>
        <v>0</v>
      </c>
      <c r="AJ94" s="3">
        <f t="shared" si="31"/>
        <v>0</v>
      </c>
      <c r="AK94" s="3">
        <f t="shared" si="31"/>
        <v>0</v>
      </c>
      <c r="AL94" s="3">
        <f t="shared" si="31"/>
        <v>0</v>
      </c>
      <c r="AM94" s="3">
        <f t="shared" si="31"/>
        <v>0</v>
      </c>
      <c r="AN94" s="3">
        <f t="shared" si="31"/>
        <v>0</v>
      </c>
      <c r="AO94" s="3">
        <f t="shared" si="31"/>
        <v>0</v>
      </c>
      <c r="AP94" s="3">
        <f t="shared" si="31"/>
        <v>0</v>
      </c>
      <c r="AQ94" s="3">
        <f t="shared" si="31"/>
        <v>0</v>
      </c>
      <c r="AR94" s="3">
        <f t="shared" si="31"/>
        <v>0</v>
      </c>
      <c r="AS94" s="3">
        <f t="shared" si="31"/>
        <v>0</v>
      </c>
      <c r="AT94" s="3">
        <f t="shared" si="31"/>
        <v>0</v>
      </c>
      <c r="AU94" s="3">
        <f t="shared" si="31"/>
        <v>0</v>
      </c>
      <c r="AV94" s="3">
        <f t="shared" si="31"/>
        <v>0</v>
      </c>
      <c r="AW94" s="3">
        <f t="shared" si="31"/>
        <v>0</v>
      </c>
      <c r="AX94" s="3">
        <f t="shared" si="31"/>
        <v>0</v>
      </c>
      <c r="AY94" s="3">
        <f t="shared" si="31"/>
        <v>0</v>
      </c>
      <c r="AZ94" s="3">
        <f t="shared" si="31"/>
        <v>0</v>
      </c>
      <c r="BA94" s="3">
        <f t="shared" si="31"/>
        <v>0</v>
      </c>
      <c r="BB94" s="3">
        <f t="shared" si="31"/>
        <v>0</v>
      </c>
      <c r="BC94" s="3">
        <f t="shared" si="31"/>
        <v>0</v>
      </c>
      <c r="BD94" s="3">
        <f t="shared" si="31"/>
        <v>0</v>
      </c>
      <c r="BE94" s="3">
        <f t="shared" si="31"/>
        <v>0</v>
      </c>
      <c r="BF94" s="3">
        <f t="shared" si="31"/>
        <v>0</v>
      </c>
      <c r="BG94" s="3">
        <f t="shared" si="31"/>
        <v>0</v>
      </c>
      <c r="BH94" s="3">
        <f t="shared" si="31"/>
        <v>0</v>
      </c>
      <c r="BI94" s="3">
        <f t="shared" si="31"/>
        <v>0</v>
      </c>
      <c r="BJ94" s="3">
        <f t="shared" si="31"/>
        <v>0</v>
      </c>
      <c r="BK94" s="3">
        <f t="shared" si="31"/>
        <v>0</v>
      </c>
      <c r="BL94" s="3">
        <f t="shared" si="31"/>
        <v>0</v>
      </c>
      <c r="BM94" s="3">
        <f t="shared" si="31"/>
        <v>0</v>
      </c>
      <c r="BN94" s="3">
        <f t="shared" si="31"/>
        <v>0</v>
      </c>
      <c r="BO94" s="3">
        <f t="shared" si="31"/>
        <v>0</v>
      </c>
      <c r="BP94" s="263">
        <f t="shared" si="31"/>
        <v>0</v>
      </c>
      <c r="BQ94" s="263">
        <f t="shared" si="31"/>
        <v>0</v>
      </c>
      <c r="BR94" s="263">
        <f t="shared" si="31"/>
        <v>0</v>
      </c>
      <c r="BS94" s="263">
        <f t="shared" si="31"/>
        <v>0</v>
      </c>
      <c r="BT94" s="263">
        <f t="shared" ref="BT94:EB94" si="32">BT$358*BT376</f>
        <v>0</v>
      </c>
      <c r="BU94" s="263">
        <f t="shared" si="32"/>
        <v>0</v>
      </c>
      <c r="BV94" s="263">
        <f t="shared" si="32"/>
        <v>0</v>
      </c>
      <c r="BW94" s="263">
        <f t="shared" si="32"/>
        <v>0</v>
      </c>
      <c r="BX94" s="263">
        <f t="shared" si="32"/>
        <v>0</v>
      </c>
      <c r="BY94" s="3">
        <f t="shared" si="32"/>
        <v>0</v>
      </c>
      <c r="BZ94" s="3">
        <f t="shared" si="32"/>
        <v>0</v>
      </c>
      <c r="CA94" s="3">
        <f t="shared" si="32"/>
        <v>0</v>
      </c>
      <c r="CB94" s="3">
        <f t="shared" si="32"/>
        <v>0</v>
      </c>
      <c r="CC94" s="3">
        <f t="shared" si="32"/>
        <v>0</v>
      </c>
      <c r="CD94" s="3">
        <f t="shared" si="32"/>
        <v>0</v>
      </c>
      <c r="CE94" s="3">
        <f t="shared" si="32"/>
        <v>0</v>
      </c>
      <c r="CF94" s="3">
        <f t="shared" si="32"/>
        <v>0</v>
      </c>
      <c r="CG94" s="3">
        <f t="shared" si="32"/>
        <v>0</v>
      </c>
      <c r="CH94" s="3">
        <f t="shared" si="32"/>
        <v>0</v>
      </c>
      <c r="CI94" s="3">
        <f t="shared" si="32"/>
        <v>0</v>
      </c>
      <c r="CJ94" s="3">
        <f t="shared" si="32"/>
        <v>0</v>
      </c>
      <c r="CK94" s="3">
        <f t="shared" si="32"/>
        <v>0</v>
      </c>
      <c r="CL94" s="3">
        <f t="shared" si="32"/>
        <v>0</v>
      </c>
      <c r="CM94" s="3">
        <f t="shared" si="32"/>
        <v>0</v>
      </c>
      <c r="CN94" s="3">
        <f t="shared" si="32"/>
        <v>0</v>
      </c>
      <c r="CO94" s="3">
        <f t="shared" si="32"/>
        <v>0</v>
      </c>
      <c r="CP94" s="3">
        <f t="shared" si="32"/>
        <v>0</v>
      </c>
      <c r="CQ94" s="3">
        <f t="shared" si="32"/>
        <v>0</v>
      </c>
      <c r="CR94" s="3">
        <f t="shared" si="32"/>
        <v>0</v>
      </c>
      <c r="CS94" s="3">
        <f t="shared" si="32"/>
        <v>0</v>
      </c>
      <c r="CT94" s="3">
        <f t="shared" si="32"/>
        <v>0</v>
      </c>
      <c r="CU94" s="3">
        <f t="shared" si="32"/>
        <v>0</v>
      </c>
      <c r="CV94" s="3">
        <f t="shared" si="32"/>
        <v>0</v>
      </c>
      <c r="CW94" s="3">
        <f t="shared" si="32"/>
        <v>0</v>
      </c>
      <c r="CX94" s="3">
        <f t="shared" si="32"/>
        <v>0</v>
      </c>
      <c r="CY94" s="3">
        <f t="shared" si="32"/>
        <v>0</v>
      </c>
      <c r="CZ94" s="3">
        <f t="shared" si="32"/>
        <v>0</v>
      </c>
      <c r="DA94" s="3">
        <f t="shared" si="32"/>
        <v>0</v>
      </c>
      <c r="DB94" s="3">
        <f t="shared" si="32"/>
        <v>0</v>
      </c>
      <c r="DC94" s="3">
        <f t="shared" si="32"/>
        <v>0</v>
      </c>
      <c r="DD94" s="3">
        <f t="shared" si="32"/>
        <v>0</v>
      </c>
      <c r="DE94" s="3">
        <f t="shared" si="32"/>
        <v>0</v>
      </c>
      <c r="DF94" s="3">
        <f t="shared" si="32"/>
        <v>0</v>
      </c>
      <c r="DG94" s="3">
        <f t="shared" si="32"/>
        <v>0</v>
      </c>
      <c r="DH94" s="3">
        <f t="shared" si="32"/>
        <v>0</v>
      </c>
      <c r="DI94" s="3">
        <f t="shared" si="32"/>
        <v>0</v>
      </c>
      <c r="DJ94" s="3">
        <f t="shared" si="32"/>
        <v>0</v>
      </c>
      <c r="DK94" s="3">
        <f t="shared" si="32"/>
        <v>0</v>
      </c>
      <c r="DL94" s="3">
        <f t="shared" si="32"/>
        <v>0</v>
      </c>
      <c r="DM94" s="3">
        <f t="shared" si="32"/>
        <v>0</v>
      </c>
      <c r="DN94" s="3">
        <f t="shared" si="32"/>
        <v>0</v>
      </c>
      <c r="DO94" s="3">
        <f t="shared" si="32"/>
        <v>0</v>
      </c>
      <c r="DP94" s="3">
        <f t="shared" si="32"/>
        <v>0</v>
      </c>
      <c r="DQ94" s="3">
        <f t="shared" si="32"/>
        <v>0</v>
      </c>
      <c r="DR94" s="3">
        <f t="shared" si="32"/>
        <v>0</v>
      </c>
      <c r="DS94" s="3">
        <f t="shared" si="32"/>
        <v>0</v>
      </c>
      <c r="DT94" s="3">
        <f t="shared" si="32"/>
        <v>0</v>
      </c>
      <c r="DU94" s="3">
        <f t="shared" si="32"/>
        <v>0</v>
      </c>
      <c r="DV94" s="3">
        <f t="shared" si="32"/>
        <v>0</v>
      </c>
      <c r="DW94" s="3">
        <f t="shared" si="32"/>
        <v>0</v>
      </c>
      <c r="DX94" s="3">
        <f t="shared" si="32"/>
        <v>0</v>
      </c>
      <c r="DY94" s="3">
        <f t="shared" si="32"/>
        <v>0</v>
      </c>
      <c r="DZ94" s="3">
        <f t="shared" si="32"/>
        <v>0</v>
      </c>
      <c r="EA94" s="3">
        <f t="shared" si="32"/>
        <v>0</v>
      </c>
      <c r="EB94" s="3">
        <f t="shared" si="32"/>
        <v>0</v>
      </c>
    </row>
    <row r="95" spans="1:132" ht="12.75" x14ac:dyDescent="0.2">
      <c r="A95" s="67" t="s">
        <v>50</v>
      </c>
      <c r="B95" s="64">
        <f t="shared" si="6"/>
        <v>2.504</v>
      </c>
      <c r="D95" s="8">
        <v>200</v>
      </c>
      <c r="E95" s="6">
        <f t="shared" si="3"/>
        <v>1.252</v>
      </c>
      <c r="F95" s="2"/>
      <c r="H95" s="3">
        <f>H$358*H377</f>
        <v>0</v>
      </c>
      <c r="I95" s="3">
        <f t="shared" ref="I95:BS95" si="33">I$358*I377</f>
        <v>0</v>
      </c>
      <c r="J95" s="3">
        <f t="shared" si="33"/>
        <v>0</v>
      </c>
      <c r="K95" s="3">
        <f t="shared" si="33"/>
        <v>0</v>
      </c>
      <c r="L95" s="3">
        <f t="shared" si="33"/>
        <v>0</v>
      </c>
      <c r="M95" s="3">
        <f t="shared" si="33"/>
        <v>0</v>
      </c>
      <c r="N95" s="3">
        <f t="shared" si="33"/>
        <v>0</v>
      </c>
      <c r="O95" s="3">
        <f t="shared" si="33"/>
        <v>0</v>
      </c>
      <c r="P95" s="3">
        <f t="shared" si="33"/>
        <v>1.5</v>
      </c>
      <c r="Q95" s="3">
        <f t="shared" si="33"/>
        <v>0</v>
      </c>
      <c r="R95" s="3">
        <f t="shared" si="33"/>
        <v>0</v>
      </c>
      <c r="S95" s="3">
        <f t="shared" si="33"/>
        <v>0</v>
      </c>
      <c r="T95" s="3">
        <f t="shared" si="33"/>
        <v>0</v>
      </c>
      <c r="U95" s="3">
        <f t="shared" si="33"/>
        <v>0</v>
      </c>
      <c r="V95" s="3">
        <f t="shared" si="33"/>
        <v>0</v>
      </c>
      <c r="W95" s="3">
        <f t="shared" si="33"/>
        <v>0</v>
      </c>
      <c r="X95" s="3">
        <f t="shared" si="33"/>
        <v>0</v>
      </c>
      <c r="Y95" s="3">
        <f t="shared" si="33"/>
        <v>0</v>
      </c>
      <c r="Z95" s="3">
        <f t="shared" si="33"/>
        <v>1</v>
      </c>
      <c r="AA95" s="3">
        <f t="shared" si="33"/>
        <v>0</v>
      </c>
      <c r="AB95" s="3">
        <f t="shared" si="33"/>
        <v>0</v>
      </c>
      <c r="AC95" s="3">
        <f t="shared" si="33"/>
        <v>0</v>
      </c>
      <c r="AD95" s="3">
        <f t="shared" si="33"/>
        <v>0</v>
      </c>
      <c r="AE95" s="3">
        <f t="shared" si="33"/>
        <v>4.0000000000000001E-3</v>
      </c>
      <c r="AF95" s="3">
        <f t="shared" si="33"/>
        <v>0</v>
      </c>
      <c r="AG95" s="3">
        <f t="shared" si="33"/>
        <v>0</v>
      </c>
      <c r="AH95" s="3">
        <f t="shared" si="33"/>
        <v>0</v>
      </c>
      <c r="AI95" s="3">
        <f t="shared" si="33"/>
        <v>0</v>
      </c>
      <c r="AJ95" s="3">
        <f t="shared" si="33"/>
        <v>0</v>
      </c>
      <c r="AK95" s="3">
        <f t="shared" si="33"/>
        <v>0</v>
      </c>
      <c r="AL95" s="3">
        <f t="shared" si="33"/>
        <v>0</v>
      </c>
      <c r="AM95" s="3">
        <f t="shared" si="33"/>
        <v>0</v>
      </c>
      <c r="AN95" s="3">
        <f t="shared" si="33"/>
        <v>0</v>
      </c>
      <c r="AO95" s="3">
        <f t="shared" si="33"/>
        <v>0</v>
      </c>
      <c r="AP95" s="3">
        <f t="shared" si="33"/>
        <v>0</v>
      </c>
      <c r="AQ95" s="3">
        <f t="shared" si="33"/>
        <v>0</v>
      </c>
      <c r="AR95" s="3">
        <f t="shared" si="33"/>
        <v>0</v>
      </c>
      <c r="AS95" s="3">
        <f t="shared" si="33"/>
        <v>0</v>
      </c>
      <c r="AT95" s="3">
        <f t="shared" si="33"/>
        <v>0</v>
      </c>
      <c r="AU95" s="3">
        <f t="shared" si="33"/>
        <v>0</v>
      </c>
      <c r="AV95" s="3">
        <f t="shared" si="33"/>
        <v>0</v>
      </c>
      <c r="AW95" s="3">
        <f t="shared" si="33"/>
        <v>0</v>
      </c>
      <c r="AX95" s="3">
        <f t="shared" si="33"/>
        <v>0</v>
      </c>
      <c r="AY95" s="3">
        <f t="shared" si="33"/>
        <v>0</v>
      </c>
      <c r="AZ95" s="3">
        <f t="shared" si="33"/>
        <v>0</v>
      </c>
      <c r="BA95" s="3">
        <f t="shared" si="33"/>
        <v>0</v>
      </c>
      <c r="BB95" s="3">
        <f t="shared" si="33"/>
        <v>0</v>
      </c>
      <c r="BC95" s="3">
        <f t="shared" si="33"/>
        <v>0</v>
      </c>
      <c r="BD95" s="3">
        <f t="shared" si="33"/>
        <v>0</v>
      </c>
      <c r="BE95" s="3">
        <f t="shared" si="33"/>
        <v>0</v>
      </c>
      <c r="BF95" s="3">
        <f t="shared" si="33"/>
        <v>0</v>
      </c>
      <c r="BG95" s="3">
        <f t="shared" si="33"/>
        <v>0</v>
      </c>
      <c r="BH95" s="3">
        <f t="shared" si="33"/>
        <v>0</v>
      </c>
      <c r="BI95" s="3">
        <f t="shared" si="33"/>
        <v>0</v>
      </c>
      <c r="BJ95" s="3">
        <f t="shared" si="33"/>
        <v>0</v>
      </c>
      <c r="BK95" s="3">
        <f t="shared" si="33"/>
        <v>0</v>
      </c>
      <c r="BL95" s="3">
        <f t="shared" si="33"/>
        <v>0</v>
      </c>
      <c r="BM95" s="3">
        <f t="shared" si="33"/>
        <v>0</v>
      </c>
      <c r="BN95" s="3">
        <f t="shared" si="33"/>
        <v>0</v>
      </c>
      <c r="BO95" s="3">
        <f t="shared" si="33"/>
        <v>0</v>
      </c>
      <c r="BP95" s="263">
        <f t="shared" si="33"/>
        <v>0</v>
      </c>
      <c r="BQ95" s="263">
        <f t="shared" si="33"/>
        <v>0</v>
      </c>
      <c r="BR95" s="263">
        <f t="shared" si="33"/>
        <v>0</v>
      </c>
      <c r="BS95" s="263">
        <f t="shared" si="33"/>
        <v>0</v>
      </c>
      <c r="BT95" s="263">
        <f t="shared" ref="BT95:EB95" si="34">BT$358*BT377</f>
        <v>0</v>
      </c>
      <c r="BU95" s="263">
        <f t="shared" si="34"/>
        <v>0</v>
      </c>
      <c r="BV95" s="263">
        <f t="shared" si="34"/>
        <v>0</v>
      </c>
      <c r="BW95" s="263">
        <f t="shared" si="34"/>
        <v>0</v>
      </c>
      <c r="BX95" s="263">
        <f t="shared" si="34"/>
        <v>0</v>
      </c>
      <c r="BY95" s="3">
        <f t="shared" si="34"/>
        <v>0</v>
      </c>
      <c r="BZ95" s="3">
        <f t="shared" si="34"/>
        <v>0</v>
      </c>
      <c r="CA95" s="3">
        <f t="shared" si="34"/>
        <v>0</v>
      </c>
      <c r="CB95" s="3">
        <f t="shared" si="34"/>
        <v>0</v>
      </c>
      <c r="CC95" s="3">
        <f t="shared" si="34"/>
        <v>0</v>
      </c>
      <c r="CD95" s="3">
        <f t="shared" si="34"/>
        <v>0</v>
      </c>
      <c r="CE95" s="3">
        <f t="shared" si="34"/>
        <v>0</v>
      </c>
      <c r="CF95" s="3">
        <f t="shared" si="34"/>
        <v>0</v>
      </c>
      <c r="CG95" s="3">
        <f t="shared" si="34"/>
        <v>0</v>
      </c>
      <c r="CH95" s="3">
        <f t="shared" si="34"/>
        <v>0</v>
      </c>
      <c r="CI95" s="3">
        <f t="shared" si="34"/>
        <v>0</v>
      </c>
      <c r="CJ95" s="3">
        <f t="shared" si="34"/>
        <v>0</v>
      </c>
      <c r="CK95" s="3">
        <f t="shared" si="34"/>
        <v>0</v>
      </c>
      <c r="CL95" s="3">
        <f t="shared" si="34"/>
        <v>0</v>
      </c>
      <c r="CM95" s="3">
        <f t="shared" si="34"/>
        <v>0</v>
      </c>
      <c r="CN95" s="3">
        <f t="shared" si="34"/>
        <v>0</v>
      </c>
      <c r="CO95" s="3">
        <f t="shared" si="34"/>
        <v>0</v>
      </c>
      <c r="CP95" s="3">
        <f t="shared" si="34"/>
        <v>0</v>
      </c>
      <c r="CQ95" s="3">
        <f t="shared" si="34"/>
        <v>0</v>
      </c>
      <c r="CR95" s="3">
        <f t="shared" si="34"/>
        <v>0</v>
      </c>
      <c r="CS95" s="3">
        <f t="shared" si="34"/>
        <v>0</v>
      </c>
      <c r="CT95" s="3">
        <f t="shared" si="34"/>
        <v>0</v>
      </c>
      <c r="CU95" s="3">
        <f t="shared" si="34"/>
        <v>0</v>
      </c>
      <c r="CV95" s="3">
        <f t="shared" si="34"/>
        <v>0</v>
      </c>
      <c r="CW95" s="3">
        <f t="shared" si="34"/>
        <v>0</v>
      </c>
      <c r="CX95" s="3">
        <f t="shared" si="34"/>
        <v>0</v>
      </c>
      <c r="CY95" s="3">
        <f t="shared" si="34"/>
        <v>0</v>
      </c>
      <c r="CZ95" s="3">
        <f t="shared" si="34"/>
        <v>0</v>
      </c>
      <c r="DA95" s="3">
        <f t="shared" si="34"/>
        <v>0</v>
      </c>
      <c r="DB95" s="3">
        <f t="shared" si="34"/>
        <v>0</v>
      </c>
      <c r="DC95" s="3">
        <f t="shared" si="34"/>
        <v>0</v>
      </c>
      <c r="DD95" s="3">
        <f t="shared" si="34"/>
        <v>0</v>
      </c>
      <c r="DE95" s="3">
        <f t="shared" si="34"/>
        <v>0</v>
      </c>
      <c r="DF95" s="3">
        <f t="shared" si="34"/>
        <v>0</v>
      </c>
      <c r="DG95" s="3">
        <f t="shared" si="34"/>
        <v>0</v>
      </c>
      <c r="DH95" s="3">
        <f t="shared" si="34"/>
        <v>0</v>
      </c>
      <c r="DI95" s="3">
        <f t="shared" si="34"/>
        <v>0</v>
      </c>
      <c r="DJ95" s="3">
        <f t="shared" si="34"/>
        <v>0</v>
      </c>
      <c r="DK95" s="3">
        <f t="shared" si="34"/>
        <v>0</v>
      </c>
      <c r="DL95" s="3">
        <f t="shared" si="34"/>
        <v>0</v>
      </c>
      <c r="DM95" s="3">
        <f t="shared" si="34"/>
        <v>0</v>
      </c>
      <c r="DN95" s="3">
        <f t="shared" si="34"/>
        <v>0</v>
      </c>
      <c r="DO95" s="3">
        <f t="shared" si="34"/>
        <v>0</v>
      </c>
      <c r="DP95" s="3">
        <f t="shared" si="34"/>
        <v>0</v>
      </c>
      <c r="DQ95" s="3">
        <f t="shared" si="34"/>
        <v>0</v>
      </c>
      <c r="DR95" s="3">
        <f t="shared" si="34"/>
        <v>0</v>
      </c>
      <c r="DS95" s="3">
        <f t="shared" si="34"/>
        <v>0</v>
      </c>
      <c r="DT95" s="3">
        <f t="shared" si="34"/>
        <v>0</v>
      </c>
      <c r="DU95" s="3">
        <f t="shared" si="34"/>
        <v>0</v>
      </c>
      <c r="DV95" s="3">
        <f t="shared" si="34"/>
        <v>0</v>
      </c>
      <c r="DW95" s="3">
        <f t="shared" si="34"/>
        <v>0</v>
      </c>
      <c r="DX95" s="3">
        <f t="shared" si="34"/>
        <v>0</v>
      </c>
      <c r="DY95" s="3">
        <f t="shared" si="34"/>
        <v>0</v>
      </c>
      <c r="DZ95" s="3">
        <f t="shared" si="34"/>
        <v>0</v>
      </c>
      <c r="EA95" s="3">
        <f t="shared" si="34"/>
        <v>0</v>
      </c>
      <c r="EB95" s="3">
        <f t="shared" si="34"/>
        <v>0</v>
      </c>
    </row>
    <row r="96" spans="1:132" ht="12.75" x14ac:dyDescent="0.2">
      <c r="A96" s="67" t="s">
        <v>109</v>
      </c>
      <c r="B96" s="64">
        <f t="shared" si="6"/>
        <v>7.0039999999999996</v>
      </c>
      <c r="D96" s="5">
        <v>30</v>
      </c>
      <c r="E96" s="6">
        <f t="shared" si="3"/>
        <v>23.346666666666664</v>
      </c>
      <c r="F96" s="2"/>
      <c r="H96" s="3">
        <f t="shared" ref="H96:BS96" si="35">H$358*H378</f>
        <v>0</v>
      </c>
      <c r="I96" s="3">
        <f t="shared" si="35"/>
        <v>0</v>
      </c>
      <c r="J96" s="3">
        <f t="shared" si="35"/>
        <v>0</v>
      </c>
      <c r="K96" s="3">
        <f t="shared" si="35"/>
        <v>0</v>
      </c>
      <c r="L96" s="3">
        <f t="shared" si="35"/>
        <v>0</v>
      </c>
      <c r="M96" s="3">
        <f t="shared" si="35"/>
        <v>0</v>
      </c>
      <c r="N96" s="3">
        <f t="shared" si="35"/>
        <v>0</v>
      </c>
      <c r="O96" s="3">
        <f t="shared" si="35"/>
        <v>0</v>
      </c>
      <c r="P96" s="3">
        <f t="shared" si="35"/>
        <v>3</v>
      </c>
      <c r="Q96" s="3">
        <f t="shared" si="35"/>
        <v>0</v>
      </c>
      <c r="R96" s="3">
        <f t="shared" si="35"/>
        <v>0</v>
      </c>
      <c r="S96" s="3">
        <f t="shared" si="35"/>
        <v>0</v>
      </c>
      <c r="T96" s="3">
        <f t="shared" si="35"/>
        <v>0</v>
      </c>
      <c r="U96" s="3">
        <f t="shared" si="35"/>
        <v>0</v>
      </c>
      <c r="V96" s="3">
        <f t="shared" si="35"/>
        <v>0</v>
      </c>
      <c r="W96" s="3">
        <f t="shared" si="35"/>
        <v>0</v>
      </c>
      <c r="X96" s="3">
        <f t="shared" si="35"/>
        <v>0</v>
      </c>
      <c r="Y96" s="3">
        <f t="shared" si="35"/>
        <v>0</v>
      </c>
      <c r="Z96" s="3">
        <f t="shared" si="35"/>
        <v>4</v>
      </c>
      <c r="AA96" s="3">
        <f t="shared" si="35"/>
        <v>0</v>
      </c>
      <c r="AB96" s="3">
        <f t="shared" si="35"/>
        <v>0</v>
      </c>
      <c r="AC96" s="3">
        <f t="shared" si="35"/>
        <v>0</v>
      </c>
      <c r="AD96" s="3">
        <f t="shared" si="35"/>
        <v>0</v>
      </c>
      <c r="AE96" s="3">
        <f t="shared" si="35"/>
        <v>4.0000000000000001E-3</v>
      </c>
      <c r="AF96" s="3">
        <f t="shared" si="35"/>
        <v>0</v>
      </c>
      <c r="AG96" s="3">
        <f t="shared" si="35"/>
        <v>0</v>
      </c>
      <c r="AH96" s="3">
        <f t="shared" si="35"/>
        <v>0</v>
      </c>
      <c r="AI96" s="3">
        <f t="shared" si="35"/>
        <v>0</v>
      </c>
      <c r="AJ96" s="3">
        <f t="shared" si="35"/>
        <v>0</v>
      </c>
      <c r="AK96" s="3">
        <f t="shared" si="35"/>
        <v>0</v>
      </c>
      <c r="AL96" s="3">
        <f t="shared" si="35"/>
        <v>0</v>
      </c>
      <c r="AM96" s="3">
        <f t="shared" si="35"/>
        <v>0</v>
      </c>
      <c r="AN96" s="3">
        <f t="shared" si="35"/>
        <v>0</v>
      </c>
      <c r="AO96" s="3">
        <f t="shared" si="35"/>
        <v>0</v>
      </c>
      <c r="AP96" s="3">
        <f t="shared" si="35"/>
        <v>0</v>
      </c>
      <c r="AQ96" s="3">
        <f t="shared" si="35"/>
        <v>0</v>
      </c>
      <c r="AR96" s="3">
        <f t="shared" si="35"/>
        <v>0</v>
      </c>
      <c r="AS96" s="3">
        <f t="shared" si="35"/>
        <v>0</v>
      </c>
      <c r="AT96" s="3">
        <f t="shared" si="35"/>
        <v>0</v>
      </c>
      <c r="AU96" s="3">
        <f t="shared" si="35"/>
        <v>0</v>
      </c>
      <c r="AV96" s="3">
        <f t="shared" si="35"/>
        <v>0</v>
      </c>
      <c r="AW96" s="3">
        <f t="shared" si="35"/>
        <v>0</v>
      </c>
      <c r="AX96" s="3">
        <f t="shared" si="35"/>
        <v>0</v>
      </c>
      <c r="AY96" s="3">
        <f t="shared" si="35"/>
        <v>0</v>
      </c>
      <c r="AZ96" s="3">
        <f t="shared" si="35"/>
        <v>0</v>
      </c>
      <c r="BA96" s="3">
        <f t="shared" si="35"/>
        <v>0</v>
      </c>
      <c r="BB96" s="3">
        <f t="shared" si="35"/>
        <v>0</v>
      </c>
      <c r="BC96" s="3">
        <f t="shared" si="35"/>
        <v>0</v>
      </c>
      <c r="BD96" s="3">
        <f t="shared" si="35"/>
        <v>0</v>
      </c>
      <c r="BE96" s="3">
        <f t="shared" si="35"/>
        <v>0</v>
      </c>
      <c r="BF96" s="3">
        <f t="shared" si="35"/>
        <v>0</v>
      </c>
      <c r="BG96" s="3">
        <f t="shared" si="35"/>
        <v>0</v>
      </c>
      <c r="BH96" s="3">
        <f t="shared" si="35"/>
        <v>0</v>
      </c>
      <c r="BI96" s="3">
        <f t="shared" si="35"/>
        <v>0</v>
      </c>
      <c r="BJ96" s="3">
        <f t="shared" si="35"/>
        <v>0</v>
      </c>
      <c r="BK96" s="3">
        <f t="shared" si="35"/>
        <v>0</v>
      </c>
      <c r="BL96" s="3">
        <f t="shared" si="35"/>
        <v>0</v>
      </c>
      <c r="BM96" s="3">
        <f t="shared" si="35"/>
        <v>0</v>
      </c>
      <c r="BN96" s="3">
        <f t="shared" si="35"/>
        <v>0</v>
      </c>
      <c r="BO96" s="3">
        <f t="shared" si="35"/>
        <v>0</v>
      </c>
      <c r="BP96" s="263">
        <f t="shared" si="35"/>
        <v>0</v>
      </c>
      <c r="BQ96" s="263">
        <f t="shared" si="35"/>
        <v>0</v>
      </c>
      <c r="BR96" s="263">
        <f t="shared" si="35"/>
        <v>0</v>
      </c>
      <c r="BS96" s="263">
        <f t="shared" si="35"/>
        <v>0</v>
      </c>
      <c r="BT96" s="263">
        <f t="shared" ref="BT96:EB96" si="36">BT$358*BT378</f>
        <v>0</v>
      </c>
      <c r="BU96" s="263">
        <f t="shared" si="36"/>
        <v>0</v>
      </c>
      <c r="BV96" s="263">
        <f t="shared" si="36"/>
        <v>0</v>
      </c>
      <c r="BW96" s="263">
        <f t="shared" si="36"/>
        <v>0</v>
      </c>
      <c r="BX96" s="263">
        <f t="shared" si="36"/>
        <v>0</v>
      </c>
      <c r="BY96" s="3">
        <f t="shared" si="36"/>
        <v>0</v>
      </c>
      <c r="BZ96" s="3">
        <f t="shared" si="36"/>
        <v>0</v>
      </c>
      <c r="CA96" s="3">
        <f t="shared" si="36"/>
        <v>0</v>
      </c>
      <c r="CB96" s="3">
        <f t="shared" si="36"/>
        <v>0</v>
      </c>
      <c r="CC96" s="3">
        <f t="shared" si="36"/>
        <v>0</v>
      </c>
      <c r="CD96" s="3">
        <f t="shared" si="36"/>
        <v>0</v>
      </c>
      <c r="CE96" s="3">
        <f t="shared" si="36"/>
        <v>0</v>
      </c>
      <c r="CF96" s="3">
        <f t="shared" si="36"/>
        <v>0</v>
      </c>
      <c r="CG96" s="3">
        <f t="shared" si="36"/>
        <v>0</v>
      </c>
      <c r="CH96" s="3">
        <f t="shared" si="36"/>
        <v>0</v>
      </c>
      <c r="CI96" s="3">
        <f t="shared" si="36"/>
        <v>0</v>
      </c>
      <c r="CJ96" s="3">
        <f t="shared" si="36"/>
        <v>0</v>
      </c>
      <c r="CK96" s="3">
        <f t="shared" si="36"/>
        <v>0</v>
      </c>
      <c r="CL96" s="3">
        <f t="shared" si="36"/>
        <v>0</v>
      </c>
      <c r="CM96" s="3">
        <f t="shared" si="36"/>
        <v>0</v>
      </c>
      <c r="CN96" s="3">
        <f t="shared" si="36"/>
        <v>0</v>
      </c>
      <c r="CO96" s="3">
        <f t="shared" si="36"/>
        <v>0</v>
      </c>
      <c r="CP96" s="3">
        <f t="shared" si="36"/>
        <v>0</v>
      </c>
      <c r="CQ96" s="3">
        <f t="shared" si="36"/>
        <v>0</v>
      </c>
      <c r="CR96" s="3">
        <f t="shared" si="36"/>
        <v>0</v>
      </c>
      <c r="CS96" s="3">
        <f t="shared" si="36"/>
        <v>0</v>
      </c>
      <c r="CT96" s="3">
        <f t="shared" si="36"/>
        <v>0</v>
      </c>
      <c r="CU96" s="3">
        <f t="shared" si="36"/>
        <v>0</v>
      </c>
      <c r="CV96" s="3">
        <f t="shared" si="36"/>
        <v>0</v>
      </c>
      <c r="CW96" s="3">
        <f t="shared" si="36"/>
        <v>0</v>
      </c>
      <c r="CX96" s="3">
        <f t="shared" si="36"/>
        <v>0</v>
      </c>
      <c r="CY96" s="3">
        <f t="shared" si="36"/>
        <v>0</v>
      </c>
      <c r="CZ96" s="3">
        <f t="shared" si="36"/>
        <v>0</v>
      </c>
      <c r="DA96" s="3">
        <f t="shared" si="36"/>
        <v>0</v>
      </c>
      <c r="DB96" s="3">
        <f t="shared" si="36"/>
        <v>0</v>
      </c>
      <c r="DC96" s="3">
        <f t="shared" si="36"/>
        <v>0</v>
      </c>
      <c r="DD96" s="3">
        <f t="shared" si="36"/>
        <v>0</v>
      </c>
      <c r="DE96" s="3">
        <f t="shared" si="36"/>
        <v>0</v>
      </c>
      <c r="DF96" s="3">
        <f t="shared" si="36"/>
        <v>0</v>
      </c>
      <c r="DG96" s="3">
        <f t="shared" si="36"/>
        <v>0</v>
      </c>
      <c r="DH96" s="3">
        <f t="shared" si="36"/>
        <v>0</v>
      </c>
      <c r="DI96" s="3">
        <f t="shared" si="36"/>
        <v>0</v>
      </c>
      <c r="DJ96" s="3">
        <f t="shared" si="36"/>
        <v>0</v>
      </c>
      <c r="DK96" s="3">
        <f t="shared" si="36"/>
        <v>0</v>
      </c>
      <c r="DL96" s="3">
        <f t="shared" si="36"/>
        <v>0</v>
      </c>
      <c r="DM96" s="3">
        <f t="shared" si="36"/>
        <v>0</v>
      </c>
      <c r="DN96" s="3">
        <f t="shared" si="36"/>
        <v>0</v>
      </c>
      <c r="DO96" s="3">
        <f t="shared" si="36"/>
        <v>0</v>
      </c>
      <c r="DP96" s="3">
        <f t="shared" si="36"/>
        <v>0</v>
      </c>
      <c r="DQ96" s="3">
        <f t="shared" si="36"/>
        <v>0</v>
      </c>
      <c r="DR96" s="3">
        <f t="shared" si="36"/>
        <v>0</v>
      </c>
      <c r="DS96" s="3">
        <f t="shared" si="36"/>
        <v>0</v>
      </c>
      <c r="DT96" s="3">
        <f t="shared" si="36"/>
        <v>0</v>
      </c>
      <c r="DU96" s="3">
        <f t="shared" si="36"/>
        <v>0</v>
      </c>
      <c r="DV96" s="3">
        <f t="shared" si="36"/>
        <v>0</v>
      </c>
      <c r="DW96" s="3">
        <f t="shared" si="36"/>
        <v>0</v>
      </c>
      <c r="DX96" s="3">
        <f t="shared" si="36"/>
        <v>0</v>
      </c>
      <c r="DY96" s="3">
        <f t="shared" si="36"/>
        <v>0</v>
      </c>
      <c r="DZ96" s="3">
        <f t="shared" si="36"/>
        <v>0</v>
      </c>
      <c r="EA96" s="3">
        <f t="shared" si="36"/>
        <v>0</v>
      </c>
      <c r="EB96" s="3">
        <f t="shared" si="36"/>
        <v>0</v>
      </c>
    </row>
    <row r="97" spans="1:132" ht="12.75" x14ac:dyDescent="0.2">
      <c r="A97" s="67" t="s">
        <v>55</v>
      </c>
      <c r="B97" s="64">
        <f t="shared" si="6"/>
        <v>4.0000000000000001E-3</v>
      </c>
      <c r="D97" s="5">
        <v>4</v>
      </c>
      <c r="E97" s="6">
        <f t="shared" si="3"/>
        <v>0.1</v>
      </c>
      <c r="F97" s="2"/>
      <c r="H97" s="3">
        <f t="shared" ref="H97:BS97" si="37">H$358*H379</f>
        <v>0</v>
      </c>
      <c r="I97" s="3">
        <f t="shared" si="37"/>
        <v>0</v>
      </c>
      <c r="J97" s="3">
        <f t="shared" si="37"/>
        <v>0</v>
      </c>
      <c r="K97" s="3">
        <f t="shared" si="37"/>
        <v>0</v>
      </c>
      <c r="L97" s="3">
        <f t="shared" si="37"/>
        <v>0</v>
      </c>
      <c r="M97" s="3">
        <f t="shared" si="37"/>
        <v>0</v>
      </c>
      <c r="N97" s="3">
        <f t="shared" si="37"/>
        <v>0</v>
      </c>
      <c r="O97" s="3">
        <f t="shared" si="37"/>
        <v>0</v>
      </c>
      <c r="P97" s="3">
        <f t="shared" si="37"/>
        <v>0</v>
      </c>
      <c r="Q97" s="3">
        <f t="shared" si="37"/>
        <v>0</v>
      </c>
      <c r="R97" s="3">
        <f t="shared" si="37"/>
        <v>0</v>
      </c>
      <c r="S97" s="3">
        <f t="shared" si="37"/>
        <v>0</v>
      </c>
      <c r="T97" s="3">
        <f t="shared" si="37"/>
        <v>0</v>
      </c>
      <c r="U97" s="3">
        <f t="shared" si="37"/>
        <v>0</v>
      </c>
      <c r="V97" s="3">
        <f t="shared" si="37"/>
        <v>0</v>
      </c>
      <c r="W97" s="3">
        <f t="shared" si="37"/>
        <v>0</v>
      </c>
      <c r="X97" s="3">
        <f t="shared" si="37"/>
        <v>0</v>
      </c>
      <c r="Y97" s="3">
        <f t="shared" si="37"/>
        <v>0</v>
      </c>
      <c r="Z97" s="3">
        <f t="shared" si="37"/>
        <v>0</v>
      </c>
      <c r="AA97" s="3">
        <f t="shared" si="37"/>
        <v>0</v>
      </c>
      <c r="AB97" s="3">
        <f t="shared" si="37"/>
        <v>0</v>
      </c>
      <c r="AC97" s="3">
        <f t="shared" si="37"/>
        <v>0</v>
      </c>
      <c r="AD97" s="3">
        <f t="shared" si="37"/>
        <v>0</v>
      </c>
      <c r="AE97" s="3">
        <f t="shared" si="37"/>
        <v>4.0000000000000001E-3</v>
      </c>
      <c r="AF97" s="3">
        <f t="shared" si="37"/>
        <v>0</v>
      </c>
      <c r="AG97" s="3">
        <f t="shared" si="37"/>
        <v>0</v>
      </c>
      <c r="AH97" s="3">
        <f t="shared" si="37"/>
        <v>0</v>
      </c>
      <c r="AI97" s="3">
        <f t="shared" si="37"/>
        <v>0</v>
      </c>
      <c r="AJ97" s="3">
        <f t="shared" si="37"/>
        <v>0</v>
      </c>
      <c r="AK97" s="3">
        <f t="shared" si="37"/>
        <v>0</v>
      </c>
      <c r="AL97" s="3">
        <f t="shared" si="37"/>
        <v>0</v>
      </c>
      <c r="AM97" s="3">
        <f t="shared" si="37"/>
        <v>0</v>
      </c>
      <c r="AN97" s="3">
        <f t="shared" si="37"/>
        <v>0</v>
      </c>
      <c r="AO97" s="3">
        <f t="shared" si="37"/>
        <v>0</v>
      </c>
      <c r="AP97" s="3">
        <f t="shared" si="37"/>
        <v>0</v>
      </c>
      <c r="AQ97" s="3">
        <f t="shared" si="37"/>
        <v>0</v>
      </c>
      <c r="AR97" s="3">
        <f t="shared" si="37"/>
        <v>0</v>
      </c>
      <c r="AS97" s="3">
        <f t="shared" si="37"/>
        <v>0</v>
      </c>
      <c r="AT97" s="3">
        <f t="shared" si="37"/>
        <v>0</v>
      </c>
      <c r="AU97" s="3">
        <f t="shared" si="37"/>
        <v>0</v>
      </c>
      <c r="AV97" s="3">
        <f t="shared" si="37"/>
        <v>0</v>
      </c>
      <c r="AW97" s="3">
        <f t="shared" si="37"/>
        <v>0</v>
      </c>
      <c r="AX97" s="3">
        <f t="shared" si="37"/>
        <v>0</v>
      </c>
      <c r="AY97" s="3">
        <f t="shared" si="37"/>
        <v>0</v>
      </c>
      <c r="AZ97" s="3">
        <f t="shared" si="37"/>
        <v>0</v>
      </c>
      <c r="BA97" s="3">
        <f t="shared" si="37"/>
        <v>0</v>
      </c>
      <c r="BB97" s="3">
        <f t="shared" si="37"/>
        <v>0</v>
      </c>
      <c r="BC97" s="3">
        <f t="shared" si="37"/>
        <v>0</v>
      </c>
      <c r="BD97" s="3">
        <f t="shared" si="37"/>
        <v>0</v>
      </c>
      <c r="BE97" s="3">
        <f t="shared" si="37"/>
        <v>0</v>
      </c>
      <c r="BF97" s="3">
        <f t="shared" si="37"/>
        <v>0</v>
      </c>
      <c r="BG97" s="3">
        <f t="shared" si="37"/>
        <v>0</v>
      </c>
      <c r="BH97" s="3">
        <f t="shared" si="37"/>
        <v>0</v>
      </c>
      <c r="BI97" s="3">
        <f t="shared" si="37"/>
        <v>0</v>
      </c>
      <c r="BJ97" s="3">
        <f t="shared" si="37"/>
        <v>0</v>
      </c>
      <c r="BK97" s="3">
        <f t="shared" si="37"/>
        <v>0</v>
      </c>
      <c r="BL97" s="3">
        <f t="shared" si="37"/>
        <v>0</v>
      </c>
      <c r="BM97" s="3">
        <f t="shared" si="37"/>
        <v>0</v>
      </c>
      <c r="BN97" s="3">
        <f t="shared" si="37"/>
        <v>0</v>
      </c>
      <c r="BO97" s="3">
        <f t="shared" si="37"/>
        <v>0</v>
      </c>
      <c r="BP97" s="263">
        <f t="shared" si="37"/>
        <v>0</v>
      </c>
      <c r="BQ97" s="263">
        <f t="shared" si="37"/>
        <v>0</v>
      </c>
      <c r="BR97" s="263">
        <f t="shared" si="37"/>
        <v>0</v>
      </c>
      <c r="BS97" s="263">
        <f t="shared" si="37"/>
        <v>0</v>
      </c>
      <c r="BT97" s="263">
        <f t="shared" ref="BT97:EB97" si="38">BT$358*BT379</f>
        <v>0</v>
      </c>
      <c r="BU97" s="263">
        <f t="shared" si="38"/>
        <v>0</v>
      </c>
      <c r="BV97" s="263">
        <f t="shared" si="38"/>
        <v>0</v>
      </c>
      <c r="BW97" s="263">
        <f t="shared" si="38"/>
        <v>0</v>
      </c>
      <c r="BX97" s="263">
        <f t="shared" si="38"/>
        <v>0</v>
      </c>
      <c r="BY97" s="3">
        <f t="shared" si="38"/>
        <v>0</v>
      </c>
      <c r="BZ97" s="3">
        <f t="shared" si="38"/>
        <v>0</v>
      </c>
      <c r="CA97" s="3">
        <f t="shared" si="38"/>
        <v>0</v>
      </c>
      <c r="CB97" s="3">
        <f t="shared" si="38"/>
        <v>0</v>
      </c>
      <c r="CC97" s="3">
        <f t="shared" si="38"/>
        <v>0</v>
      </c>
      <c r="CD97" s="3">
        <f t="shared" si="38"/>
        <v>0</v>
      </c>
      <c r="CE97" s="3">
        <f t="shared" si="38"/>
        <v>0</v>
      </c>
      <c r="CF97" s="3">
        <f t="shared" si="38"/>
        <v>0</v>
      </c>
      <c r="CG97" s="3">
        <f t="shared" si="38"/>
        <v>0</v>
      </c>
      <c r="CH97" s="3">
        <f t="shared" si="38"/>
        <v>0</v>
      </c>
      <c r="CI97" s="3">
        <f t="shared" si="38"/>
        <v>0</v>
      </c>
      <c r="CJ97" s="3">
        <f t="shared" si="38"/>
        <v>0</v>
      </c>
      <c r="CK97" s="3">
        <f t="shared" si="38"/>
        <v>0</v>
      </c>
      <c r="CL97" s="3">
        <f t="shared" si="38"/>
        <v>0</v>
      </c>
      <c r="CM97" s="3">
        <f t="shared" si="38"/>
        <v>0</v>
      </c>
      <c r="CN97" s="3">
        <f t="shared" si="38"/>
        <v>0</v>
      </c>
      <c r="CO97" s="3">
        <f t="shared" si="38"/>
        <v>0</v>
      </c>
      <c r="CP97" s="3">
        <f t="shared" si="38"/>
        <v>0</v>
      </c>
      <c r="CQ97" s="3">
        <f t="shared" si="38"/>
        <v>0</v>
      </c>
      <c r="CR97" s="3">
        <f t="shared" si="38"/>
        <v>0</v>
      </c>
      <c r="CS97" s="3">
        <f t="shared" si="38"/>
        <v>0</v>
      </c>
      <c r="CT97" s="3">
        <f t="shared" si="38"/>
        <v>0</v>
      </c>
      <c r="CU97" s="3">
        <f t="shared" si="38"/>
        <v>0</v>
      </c>
      <c r="CV97" s="3">
        <f t="shared" si="38"/>
        <v>0</v>
      </c>
      <c r="CW97" s="3">
        <f t="shared" si="38"/>
        <v>0</v>
      </c>
      <c r="CX97" s="3">
        <f t="shared" si="38"/>
        <v>0</v>
      </c>
      <c r="CY97" s="3">
        <f t="shared" si="38"/>
        <v>0</v>
      </c>
      <c r="CZ97" s="3">
        <f t="shared" si="38"/>
        <v>0</v>
      </c>
      <c r="DA97" s="3">
        <f t="shared" si="38"/>
        <v>0</v>
      </c>
      <c r="DB97" s="3">
        <f t="shared" si="38"/>
        <v>0</v>
      </c>
      <c r="DC97" s="3">
        <f t="shared" si="38"/>
        <v>0</v>
      </c>
      <c r="DD97" s="3">
        <f t="shared" si="38"/>
        <v>0</v>
      </c>
      <c r="DE97" s="3">
        <f t="shared" si="38"/>
        <v>0</v>
      </c>
      <c r="DF97" s="3">
        <f t="shared" si="38"/>
        <v>0</v>
      </c>
      <c r="DG97" s="3">
        <f t="shared" si="38"/>
        <v>0</v>
      </c>
      <c r="DH97" s="3">
        <f t="shared" si="38"/>
        <v>0</v>
      </c>
      <c r="DI97" s="3">
        <f t="shared" si="38"/>
        <v>0</v>
      </c>
      <c r="DJ97" s="3">
        <f t="shared" si="38"/>
        <v>0</v>
      </c>
      <c r="DK97" s="3">
        <f t="shared" si="38"/>
        <v>0</v>
      </c>
      <c r="DL97" s="3">
        <f t="shared" si="38"/>
        <v>0</v>
      </c>
      <c r="DM97" s="3">
        <f t="shared" si="38"/>
        <v>0</v>
      </c>
      <c r="DN97" s="3">
        <f t="shared" si="38"/>
        <v>0</v>
      </c>
      <c r="DO97" s="3">
        <f t="shared" si="38"/>
        <v>0</v>
      </c>
      <c r="DP97" s="3">
        <f t="shared" si="38"/>
        <v>0</v>
      </c>
      <c r="DQ97" s="3">
        <f t="shared" si="38"/>
        <v>0</v>
      </c>
      <c r="DR97" s="3">
        <f t="shared" si="38"/>
        <v>0</v>
      </c>
      <c r="DS97" s="3">
        <f t="shared" si="38"/>
        <v>0</v>
      </c>
      <c r="DT97" s="3">
        <f t="shared" si="38"/>
        <v>0</v>
      </c>
      <c r="DU97" s="3">
        <f t="shared" si="38"/>
        <v>0</v>
      </c>
      <c r="DV97" s="3">
        <f t="shared" si="38"/>
        <v>0</v>
      </c>
      <c r="DW97" s="3">
        <f t="shared" si="38"/>
        <v>0</v>
      </c>
      <c r="DX97" s="3">
        <f t="shared" si="38"/>
        <v>0</v>
      </c>
      <c r="DY97" s="3">
        <f t="shared" si="38"/>
        <v>0</v>
      </c>
      <c r="DZ97" s="3">
        <f t="shared" si="38"/>
        <v>0</v>
      </c>
      <c r="EA97" s="3">
        <f t="shared" si="38"/>
        <v>0</v>
      </c>
      <c r="EB97" s="3">
        <f t="shared" si="38"/>
        <v>0</v>
      </c>
    </row>
    <row r="98" spans="1:132" ht="12.75" x14ac:dyDescent="0.2">
      <c r="A98" s="67" t="s">
        <v>110</v>
      </c>
      <c r="B98" s="64">
        <f t="shared" si="6"/>
        <v>0.14400000000000002</v>
      </c>
      <c r="D98" s="8">
        <v>1.1000000000000001</v>
      </c>
      <c r="E98" s="6">
        <f t="shared" si="3"/>
        <v>13.090909090909092</v>
      </c>
      <c r="F98" s="2"/>
      <c r="H98" s="3">
        <f t="shared" ref="H98:BS98" si="39">H$358*H380</f>
        <v>0</v>
      </c>
      <c r="I98" s="3">
        <f t="shared" si="39"/>
        <v>0</v>
      </c>
      <c r="J98" s="3">
        <f t="shared" si="39"/>
        <v>0</v>
      </c>
      <c r="K98" s="3">
        <f t="shared" si="39"/>
        <v>0</v>
      </c>
      <c r="L98" s="3">
        <f t="shared" si="39"/>
        <v>0</v>
      </c>
      <c r="M98" s="3">
        <f t="shared" si="39"/>
        <v>0</v>
      </c>
      <c r="N98" s="3">
        <f t="shared" si="39"/>
        <v>0</v>
      </c>
      <c r="O98" s="3">
        <f t="shared" si="39"/>
        <v>0</v>
      </c>
      <c r="P98" s="3">
        <f t="shared" si="39"/>
        <v>0.1</v>
      </c>
      <c r="Q98" s="3">
        <f t="shared" si="39"/>
        <v>0</v>
      </c>
      <c r="R98" s="3">
        <f t="shared" si="39"/>
        <v>0</v>
      </c>
      <c r="S98" s="3">
        <f t="shared" si="39"/>
        <v>0</v>
      </c>
      <c r="T98" s="3">
        <f t="shared" si="39"/>
        <v>0</v>
      </c>
      <c r="U98" s="3">
        <f t="shared" si="39"/>
        <v>0</v>
      </c>
      <c r="V98" s="3">
        <f t="shared" si="39"/>
        <v>0</v>
      </c>
      <c r="W98" s="3">
        <f t="shared" si="39"/>
        <v>0</v>
      </c>
      <c r="X98" s="3">
        <f t="shared" si="39"/>
        <v>0</v>
      </c>
      <c r="Y98" s="3">
        <f t="shared" si="39"/>
        <v>0</v>
      </c>
      <c r="Z98" s="3">
        <f t="shared" si="39"/>
        <v>0.04</v>
      </c>
      <c r="AA98" s="3">
        <f t="shared" si="39"/>
        <v>0</v>
      </c>
      <c r="AB98" s="3">
        <f t="shared" si="39"/>
        <v>0</v>
      </c>
      <c r="AC98" s="3">
        <f t="shared" si="39"/>
        <v>0</v>
      </c>
      <c r="AD98" s="3">
        <f t="shared" si="39"/>
        <v>0</v>
      </c>
      <c r="AE98" s="3">
        <f t="shared" si="39"/>
        <v>4.0000000000000001E-3</v>
      </c>
      <c r="AF98" s="3">
        <f t="shared" si="39"/>
        <v>0</v>
      </c>
      <c r="AG98" s="3">
        <f t="shared" si="39"/>
        <v>0</v>
      </c>
      <c r="AH98" s="3">
        <f t="shared" si="39"/>
        <v>0</v>
      </c>
      <c r="AI98" s="3">
        <f t="shared" si="39"/>
        <v>0</v>
      </c>
      <c r="AJ98" s="3">
        <f t="shared" si="39"/>
        <v>0</v>
      </c>
      <c r="AK98" s="3">
        <f t="shared" si="39"/>
        <v>0</v>
      </c>
      <c r="AL98" s="3">
        <f t="shared" si="39"/>
        <v>0</v>
      </c>
      <c r="AM98" s="3">
        <f t="shared" si="39"/>
        <v>0</v>
      </c>
      <c r="AN98" s="3">
        <f t="shared" si="39"/>
        <v>0</v>
      </c>
      <c r="AO98" s="3">
        <f t="shared" si="39"/>
        <v>0</v>
      </c>
      <c r="AP98" s="3">
        <f t="shared" si="39"/>
        <v>0</v>
      </c>
      <c r="AQ98" s="3">
        <f t="shared" si="39"/>
        <v>0</v>
      </c>
      <c r="AR98" s="3">
        <f t="shared" si="39"/>
        <v>0</v>
      </c>
      <c r="AS98" s="3">
        <f t="shared" si="39"/>
        <v>0</v>
      </c>
      <c r="AT98" s="3">
        <f t="shared" si="39"/>
        <v>0</v>
      </c>
      <c r="AU98" s="3">
        <f t="shared" si="39"/>
        <v>0</v>
      </c>
      <c r="AV98" s="3">
        <f t="shared" si="39"/>
        <v>0</v>
      </c>
      <c r="AW98" s="3">
        <f t="shared" si="39"/>
        <v>0</v>
      </c>
      <c r="AX98" s="3">
        <f t="shared" si="39"/>
        <v>0</v>
      </c>
      <c r="AY98" s="3">
        <f t="shared" si="39"/>
        <v>0</v>
      </c>
      <c r="AZ98" s="3">
        <f t="shared" si="39"/>
        <v>0</v>
      </c>
      <c r="BA98" s="3">
        <f t="shared" si="39"/>
        <v>0</v>
      </c>
      <c r="BB98" s="3">
        <f t="shared" si="39"/>
        <v>0</v>
      </c>
      <c r="BC98" s="3">
        <f t="shared" si="39"/>
        <v>0</v>
      </c>
      <c r="BD98" s="3">
        <f t="shared" si="39"/>
        <v>0</v>
      </c>
      <c r="BE98" s="3">
        <f t="shared" si="39"/>
        <v>0</v>
      </c>
      <c r="BF98" s="3">
        <f t="shared" si="39"/>
        <v>0</v>
      </c>
      <c r="BG98" s="3">
        <f t="shared" si="39"/>
        <v>0</v>
      </c>
      <c r="BH98" s="3">
        <f t="shared" si="39"/>
        <v>0</v>
      </c>
      <c r="BI98" s="3">
        <f t="shared" si="39"/>
        <v>0</v>
      </c>
      <c r="BJ98" s="3">
        <f t="shared" si="39"/>
        <v>0</v>
      </c>
      <c r="BK98" s="3">
        <f t="shared" si="39"/>
        <v>0</v>
      </c>
      <c r="BL98" s="3">
        <f t="shared" si="39"/>
        <v>0</v>
      </c>
      <c r="BM98" s="3">
        <f t="shared" si="39"/>
        <v>0</v>
      </c>
      <c r="BN98" s="3">
        <f t="shared" si="39"/>
        <v>0</v>
      </c>
      <c r="BO98" s="3">
        <f t="shared" si="39"/>
        <v>0</v>
      </c>
      <c r="BP98" s="263">
        <f t="shared" si="39"/>
        <v>0</v>
      </c>
      <c r="BQ98" s="263">
        <f t="shared" si="39"/>
        <v>0</v>
      </c>
      <c r="BR98" s="263">
        <f t="shared" si="39"/>
        <v>0</v>
      </c>
      <c r="BS98" s="263">
        <f t="shared" si="39"/>
        <v>0</v>
      </c>
      <c r="BT98" s="263">
        <f t="shared" ref="BT98:EB98" si="40">BT$358*BT380</f>
        <v>0</v>
      </c>
      <c r="BU98" s="263">
        <f t="shared" si="40"/>
        <v>0</v>
      </c>
      <c r="BV98" s="263">
        <f t="shared" si="40"/>
        <v>0</v>
      </c>
      <c r="BW98" s="263">
        <f t="shared" si="40"/>
        <v>0</v>
      </c>
      <c r="BX98" s="263">
        <f t="shared" si="40"/>
        <v>0</v>
      </c>
      <c r="BY98" s="3">
        <f t="shared" si="40"/>
        <v>0</v>
      </c>
      <c r="BZ98" s="3">
        <f t="shared" si="40"/>
        <v>0</v>
      </c>
      <c r="CA98" s="3">
        <f t="shared" si="40"/>
        <v>0</v>
      </c>
      <c r="CB98" s="3">
        <f t="shared" si="40"/>
        <v>0</v>
      </c>
      <c r="CC98" s="3">
        <f t="shared" si="40"/>
        <v>0</v>
      </c>
      <c r="CD98" s="3">
        <f t="shared" si="40"/>
        <v>0</v>
      </c>
      <c r="CE98" s="3">
        <f t="shared" si="40"/>
        <v>0</v>
      </c>
      <c r="CF98" s="3">
        <f t="shared" si="40"/>
        <v>0</v>
      </c>
      <c r="CG98" s="3">
        <f t="shared" si="40"/>
        <v>0</v>
      </c>
      <c r="CH98" s="3">
        <f t="shared" si="40"/>
        <v>0</v>
      </c>
      <c r="CI98" s="3">
        <f t="shared" si="40"/>
        <v>0</v>
      </c>
      <c r="CJ98" s="3">
        <f t="shared" si="40"/>
        <v>0</v>
      </c>
      <c r="CK98" s="3">
        <f t="shared" si="40"/>
        <v>0</v>
      </c>
      <c r="CL98" s="3">
        <f t="shared" si="40"/>
        <v>0</v>
      </c>
      <c r="CM98" s="3">
        <f t="shared" si="40"/>
        <v>0</v>
      </c>
      <c r="CN98" s="3">
        <f t="shared" si="40"/>
        <v>0</v>
      </c>
      <c r="CO98" s="3">
        <f t="shared" si="40"/>
        <v>0</v>
      </c>
      <c r="CP98" s="3">
        <f t="shared" si="40"/>
        <v>0</v>
      </c>
      <c r="CQ98" s="3">
        <f t="shared" si="40"/>
        <v>0</v>
      </c>
      <c r="CR98" s="3">
        <f t="shared" si="40"/>
        <v>0</v>
      </c>
      <c r="CS98" s="3">
        <f t="shared" si="40"/>
        <v>0</v>
      </c>
      <c r="CT98" s="3">
        <f t="shared" si="40"/>
        <v>0</v>
      </c>
      <c r="CU98" s="3">
        <f t="shared" si="40"/>
        <v>0</v>
      </c>
      <c r="CV98" s="3">
        <f t="shared" si="40"/>
        <v>0</v>
      </c>
      <c r="CW98" s="3">
        <f t="shared" si="40"/>
        <v>0</v>
      </c>
      <c r="CX98" s="3">
        <f t="shared" si="40"/>
        <v>0</v>
      </c>
      <c r="CY98" s="3">
        <f t="shared" si="40"/>
        <v>0</v>
      </c>
      <c r="CZ98" s="3">
        <f t="shared" si="40"/>
        <v>0</v>
      </c>
      <c r="DA98" s="3">
        <f t="shared" si="40"/>
        <v>0</v>
      </c>
      <c r="DB98" s="3">
        <f t="shared" si="40"/>
        <v>0</v>
      </c>
      <c r="DC98" s="3">
        <f t="shared" si="40"/>
        <v>0</v>
      </c>
      <c r="DD98" s="3">
        <f t="shared" si="40"/>
        <v>0</v>
      </c>
      <c r="DE98" s="3">
        <f t="shared" si="40"/>
        <v>0</v>
      </c>
      <c r="DF98" s="3">
        <f t="shared" si="40"/>
        <v>0</v>
      </c>
      <c r="DG98" s="3">
        <f t="shared" si="40"/>
        <v>0</v>
      </c>
      <c r="DH98" s="3">
        <f t="shared" si="40"/>
        <v>0</v>
      </c>
      <c r="DI98" s="3">
        <f t="shared" si="40"/>
        <v>0</v>
      </c>
      <c r="DJ98" s="3">
        <f t="shared" si="40"/>
        <v>0</v>
      </c>
      <c r="DK98" s="3">
        <f t="shared" si="40"/>
        <v>0</v>
      </c>
      <c r="DL98" s="3">
        <f t="shared" si="40"/>
        <v>0</v>
      </c>
      <c r="DM98" s="3">
        <f t="shared" si="40"/>
        <v>0</v>
      </c>
      <c r="DN98" s="3">
        <f t="shared" si="40"/>
        <v>0</v>
      </c>
      <c r="DO98" s="3">
        <f t="shared" si="40"/>
        <v>0</v>
      </c>
      <c r="DP98" s="3">
        <f t="shared" si="40"/>
        <v>0</v>
      </c>
      <c r="DQ98" s="3">
        <f t="shared" si="40"/>
        <v>0</v>
      </c>
      <c r="DR98" s="3">
        <f t="shared" si="40"/>
        <v>0</v>
      </c>
      <c r="DS98" s="3">
        <f t="shared" si="40"/>
        <v>0</v>
      </c>
      <c r="DT98" s="3">
        <f t="shared" si="40"/>
        <v>0</v>
      </c>
      <c r="DU98" s="3">
        <f t="shared" si="40"/>
        <v>0</v>
      </c>
      <c r="DV98" s="3">
        <f t="shared" si="40"/>
        <v>0</v>
      </c>
      <c r="DW98" s="3">
        <f t="shared" si="40"/>
        <v>0</v>
      </c>
      <c r="DX98" s="3">
        <f t="shared" si="40"/>
        <v>0</v>
      </c>
      <c r="DY98" s="3">
        <f t="shared" si="40"/>
        <v>0</v>
      </c>
      <c r="DZ98" s="3">
        <f t="shared" si="40"/>
        <v>0</v>
      </c>
      <c r="EA98" s="3">
        <f t="shared" si="40"/>
        <v>0</v>
      </c>
      <c r="EB98" s="3">
        <f t="shared" si="40"/>
        <v>0</v>
      </c>
    </row>
    <row r="99" spans="1:132" ht="12.75" x14ac:dyDescent="0.2">
      <c r="A99" s="67" t="s">
        <v>111</v>
      </c>
      <c r="B99" s="64">
        <f t="shared" si="6"/>
        <v>0.12400000000000001</v>
      </c>
      <c r="D99" s="5">
        <v>1.4</v>
      </c>
      <c r="E99" s="6">
        <f t="shared" si="3"/>
        <v>8.8571428571428594</v>
      </c>
      <c r="F99" s="2"/>
      <c r="H99" s="3">
        <f t="shared" ref="H99:BS99" si="41">H$358*H381</f>
        <v>0</v>
      </c>
      <c r="I99" s="3">
        <f t="shared" si="41"/>
        <v>0</v>
      </c>
      <c r="J99" s="3">
        <f t="shared" si="41"/>
        <v>0</v>
      </c>
      <c r="K99" s="3">
        <f t="shared" si="41"/>
        <v>0</v>
      </c>
      <c r="L99" s="3">
        <f t="shared" si="41"/>
        <v>0</v>
      </c>
      <c r="M99" s="3">
        <f t="shared" si="41"/>
        <v>0</v>
      </c>
      <c r="N99" s="3">
        <f t="shared" si="41"/>
        <v>0</v>
      </c>
      <c r="O99" s="3">
        <f t="shared" si="41"/>
        <v>0</v>
      </c>
      <c r="P99" s="3">
        <f t="shared" si="41"/>
        <v>0.1</v>
      </c>
      <c r="Q99" s="3">
        <f t="shared" si="41"/>
        <v>0</v>
      </c>
      <c r="R99" s="3">
        <f t="shared" si="41"/>
        <v>0</v>
      </c>
      <c r="S99" s="3">
        <f t="shared" si="41"/>
        <v>0</v>
      </c>
      <c r="T99" s="3">
        <f t="shared" si="41"/>
        <v>0</v>
      </c>
      <c r="U99" s="3">
        <f t="shared" si="41"/>
        <v>0</v>
      </c>
      <c r="V99" s="3">
        <f t="shared" si="41"/>
        <v>0</v>
      </c>
      <c r="W99" s="3">
        <f t="shared" si="41"/>
        <v>0</v>
      </c>
      <c r="X99" s="3">
        <f t="shared" si="41"/>
        <v>0</v>
      </c>
      <c r="Y99" s="3">
        <f t="shared" si="41"/>
        <v>0</v>
      </c>
      <c r="Z99" s="3">
        <f t="shared" si="41"/>
        <v>0.02</v>
      </c>
      <c r="AA99" s="3">
        <f t="shared" si="41"/>
        <v>0</v>
      </c>
      <c r="AB99" s="3">
        <f t="shared" si="41"/>
        <v>0</v>
      </c>
      <c r="AC99" s="3">
        <f t="shared" si="41"/>
        <v>0</v>
      </c>
      <c r="AD99" s="3">
        <f t="shared" si="41"/>
        <v>0</v>
      </c>
      <c r="AE99" s="3">
        <f t="shared" si="41"/>
        <v>4.0000000000000001E-3</v>
      </c>
      <c r="AF99" s="3">
        <f t="shared" si="41"/>
        <v>0</v>
      </c>
      <c r="AG99" s="3">
        <f t="shared" si="41"/>
        <v>0</v>
      </c>
      <c r="AH99" s="3">
        <f t="shared" si="41"/>
        <v>0</v>
      </c>
      <c r="AI99" s="3">
        <f t="shared" si="41"/>
        <v>0</v>
      </c>
      <c r="AJ99" s="3">
        <f t="shared" si="41"/>
        <v>0</v>
      </c>
      <c r="AK99" s="3">
        <f t="shared" si="41"/>
        <v>0</v>
      </c>
      <c r="AL99" s="3">
        <f t="shared" si="41"/>
        <v>0</v>
      </c>
      <c r="AM99" s="3">
        <f t="shared" si="41"/>
        <v>0</v>
      </c>
      <c r="AN99" s="3">
        <f t="shared" si="41"/>
        <v>0</v>
      </c>
      <c r="AO99" s="3">
        <f t="shared" si="41"/>
        <v>0</v>
      </c>
      <c r="AP99" s="3">
        <f t="shared" si="41"/>
        <v>0</v>
      </c>
      <c r="AQ99" s="3">
        <f t="shared" si="41"/>
        <v>0</v>
      </c>
      <c r="AR99" s="3">
        <f t="shared" si="41"/>
        <v>0</v>
      </c>
      <c r="AS99" s="3">
        <f t="shared" si="41"/>
        <v>0</v>
      </c>
      <c r="AT99" s="3">
        <f t="shared" si="41"/>
        <v>0</v>
      </c>
      <c r="AU99" s="3">
        <f t="shared" si="41"/>
        <v>0</v>
      </c>
      <c r="AV99" s="3">
        <f t="shared" si="41"/>
        <v>0</v>
      </c>
      <c r="AW99" s="3">
        <f t="shared" si="41"/>
        <v>0</v>
      </c>
      <c r="AX99" s="3">
        <f t="shared" si="41"/>
        <v>0</v>
      </c>
      <c r="AY99" s="3">
        <f t="shared" si="41"/>
        <v>0</v>
      </c>
      <c r="AZ99" s="3">
        <f t="shared" si="41"/>
        <v>0</v>
      </c>
      <c r="BA99" s="3">
        <f t="shared" si="41"/>
        <v>0</v>
      </c>
      <c r="BB99" s="3">
        <f t="shared" si="41"/>
        <v>0</v>
      </c>
      <c r="BC99" s="3">
        <f t="shared" si="41"/>
        <v>0</v>
      </c>
      <c r="BD99" s="3">
        <f t="shared" si="41"/>
        <v>0</v>
      </c>
      <c r="BE99" s="3">
        <f t="shared" si="41"/>
        <v>0</v>
      </c>
      <c r="BF99" s="3">
        <f t="shared" si="41"/>
        <v>0</v>
      </c>
      <c r="BG99" s="3">
        <f t="shared" si="41"/>
        <v>0</v>
      </c>
      <c r="BH99" s="3">
        <f t="shared" si="41"/>
        <v>0</v>
      </c>
      <c r="BI99" s="3">
        <f t="shared" si="41"/>
        <v>0</v>
      </c>
      <c r="BJ99" s="3">
        <f t="shared" si="41"/>
        <v>0</v>
      </c>
      <c r="BK99" s="3">
        <f t="shared" si="41"/>
        <v>0</v>
      </c>
      <c r="BL99" s="3">
        <f t="shared" si="41"/>
        <v>0</v>
      </c>
      <c r="BM99" s="3">
        <f t="shared" si="41"/>
        <v>0</v>
      </c>
      <c r="BN99" s="3">
        <f t="shared" si="41"/>
        <v>0</v>
      </c>
      <c r="BO99" s="3">
        <f t="shared" si="41"/>
        <v>0</v>
      </c>
      <c r="BP99" s="263">
        <f t="shared" si="41"/>
        <v>0</v>
      </c>
      <c r="BQ99" s="263">
        <f t="shared" si="41"/>
        <v>0</v>
      </c>
      <c r="BR99" s="263">
        <f t="shared" si="41"/>
        <v>0</v>
      </c>
      <c r="BS99" s="263">
        <f t="shared" si="41"/>
        <v>0</v>
      </c>
      <c r="BT99" s="263">
        <f t="shared" ref="BT99:EB99" si="42">BT$358*BT381</f>
        <v>0</v>
      </c>
      <c r="BU99" s="263">
        <f t="shared" si="42"/>
        <v>0</v>
      </c>
      <c r="BV99" s="263">
        <f t="shared" si="42"/>
        <v>0</v>
      </c>
      <c r="BW99" s="263">
        <f t="shared" si="42"/>
        <v>0</v>
      </c>
      <c r="BX99" s="263">
        <f t="shared" si="42"/>
        <v>0</v>
      </c>
      <c r="BY99" s="3">
        <f t="shared" si="42"/>
        <v>0</v>
      </c>
      <c r="BZ99" s="3">
        <f t="shared" si="42"/>
        <v>0</v>
      </c>
      <c r="CA99" s="3">
        <f t="shared" si="42"/>
        <v>0</v>
      </c>
      <c r="CB99" s="3">
        <f t="shared" si="42"/>
        <v>0</v>
      </c>
      <c r="CC99" s="3">
        <f t="shared" si="42"/>
        <v>0</v>
      </c>
      <c r="CD99" s="3">
        <f t="shared" si="42"/>
        <v>0</v>
      </c>
      <c r="CE99" s="3">
        <f t="shared" si="42"/>
        <v>0</v>
      </c>
      <c r="CF99" s="3">
        <f t="shared" si="42"/>
        <v>0</v>
      </c>
      <c r="CG99" s="3">
        <f t="shared" si="42"/>
        <v>0</v>
      </c>
      <c r="CH99" s="3">
        <f t="shared" si="42"/>
        <v>0</v>
      </c>
      <c r="CI99" s="3">
        <f t="shared" si="42"/>
        <v>0</v>
      </c>
      <c r="CJ99" s="3">
        <f t="shared" si="42"/>
        <v>0</v>
      </c>
      <c r="CK99" s="3">
        <f t="shared" si="42"/>
        <v>0</v>
      </c>
      <c r="CL99" s="3">
        <f t="shared" si="42"/>
        <v>0</v>
      </c>
      <c r="CM99" s="3">
        <f t="shared" si="42"/>
        <v>0</v>
      </c>
      <c r="CN99" s="3">
        <f t="shared" si="42"/>
        <v>0</v>
      </c>
      <c r="CO99" s="3">
        <f t="shared" si="42"/>
        <v>0</v>
      </c>
      <c r="CP99" s="3">
        <f t="shared" si="42"/>
        <v>0</v>
      </c>
      <c r="CQ99" s="3">
        <f t="shared" si="42"/>
        <v>0</v>
      </c>
      <c r="CR99" s="3">
        <f t="shared" si="42"/>
        <v>0</v>
      </c>
      <c r="CS99" s="3">
        <f t="shared" si="42"/>
        <v>0</v>
      </c>
      <c r="CT99" s="3">
        <f t="shared" si="42"/>
        <v>0</v>
      </c>
      <c r="CU99" s="3">
        <f t="shared" si="42"/>
        <v>0</v>
      </c>
      <c r="CV99" s="3">
        <f t="shared" si="42"/>
        <v>0</v>
      </c>
      <c r="CW99" s="3">
        <f t="shared" si="42"/>
        <v>0</v>
      </c>
      <c r="CX99" s="3">
        <f t="shared" si="42"/>
        <v>0</v>
      </c>
      <c r="CY99" s="3">
        <f t="shared" si="42"/>
        <v>0</v>
      </c>
      <c r="CZ99" s="3">
        <f t="shared" si="42"/>
        <v>0</v>
      </c>
      <c r="DA99" s="3">
        <f t="shared" si="42"/>
        <v>0</v>
      </c>
      <c r="DB99" s="3">
        <f t="shared" si="42"/>
        <v>0</v>
      </c>
      <c r="DC99" s="3">
        <f t="shared" si="42"/>
        <v>0</v>
      </c>
      <c r="DD99" s="3">
        <f t="shared" si="42"/>
        <v>0</v>
      </c>
      <c r="DE99" s="3">
        <f t="shared" si="42"/>
        <v>0</v>
      </c>
      <c r="DF99" s="3">
        <f t="shared" si="42"/>
        <v>0</v>
      </c>
      <c r="DG99" s="3">
        <f t="shared" si="42"/>
        <v>0</v>
      </c>
      <c r="DH99" s="3">
        <f t="shared" si="42"/>
        <v>0</v>
      </c>
      <c r="DI99" s="3">
        <f t="shared" si="42"/>
        <v>0</v>
      </c>
      <c r="DJ99" s="3">
        <f t="shared" si="42"/>
        <v>0</v>
      </c>
      <c r="DK99" s="3">
        <f t="shared" si="42"/>
        <v>0</v>
      </c>
      <c r="DL99" s="3">
        <f t="shared" si="42"/>
        <v>0</v>
      </c>
      <c r="DM99" s="3">
        <f t="shared" si="42"/>
        <v>0</v>
      </c>
      <c r="DN99" s="3">
        <f t="shared" si="42"/>
        <v>0</v>
      </c>
      <c r="DO99" s="3">
        <f t="shared" si="42"/>
        <v>0</v>
      </c>
      <c r="DP99" s="3">
        <f t="shared" si="42"/>
        <v>0</v>
      </c>
      <c r="DQ99" s="3">
        <f t="shared" si="42"/>
        <v>0</v>
      </c>
      <c r="DR99" s="3">
        <f t="shared" si="42"/>
        <v>0</v>
      </c>
      <c r="DS99" s="3">
        <f t="shared" si="42"/>
        <v>0</v>
      </c>
      <c r="DT99" s="3">
        <f t="shared" si="42"/>
        <v>0</v>
      </c>
      <c r="DU99" s="3">
        <f t="shared" si="42"/>
        <v>0</v>
      </c>
      <c r="DV99" s="3">
        <f t="shared" si="42"/>
        <v>0</v>
      </c>
      <c r="DW99" s="3">
        <f t="shared" si="42"/>
        <v>0</v>
      </c>
      <c r="DX99" s="3">
        <f t="shared" si="42"/>
        <v>0</v>
      </c>
      <c r="DY99" s="3">
        <f t="shared" si="42"/>
        <v>0</v>
      </c>
      <c r="DZ99" s="3">
        <f t="shared" si="42"/>
        <v>0</v>
      </c>
      <c r="EA99" s="3">
        <f t="shared" si="42"/>
        <v>0</v>
      </c>
      <c r="EB99" s="3">
        <f t="shared" si="42"/>
        <v>0</v>
      </c>
    </row>
    <row r="100" spans="1:132" ht="12.75" x14ac:dyDescent="0.2">
      <c r="A100" s="67" t="s">
        <v>51</v>
      </c>
      <c r="B100" s="64">
        <f t="shared" si="6"/>
        <v>1.1040000000000001</v>
      </c>
      <c r="D100" s="8">
        <v>15</v>
      </c>
      <c r="E100" s="6">
        <f t="shared" si="3"/>
        <v>7.3600000000000012</v>
      </c>
      <c r="F100" s="2"/>
      <c r="H100" s="3">
        <f t="shared" ref="H100:BS100" si="43">H$358*H382</f>
        <v>0</v>
      </c>
      <c r="I100" s="3">
        <f t="shared" si="43"/>
        <v>0</v>
      </c>
      <c r="J100" s="3">
        <f t="shared" si="43"/>
        <v>0</v>
      </c>
      <c r="K100" s="3">
        <f t="shared" si="43"/>
        <v>0</v>
      </c>
      <c r="L100" s="3">
        <f t="shared" si="43"/>
        <v>0</v>
      </c>
      <c r="M100" s="3">
        <f t="shared" si="43"/>
        <v>0</v>
      </c>
      <c r="N100" s="3">
        <f t="shared" si="43"/>
        <v>0</v>
      </c>
      <c r="O100" s="3">
        <f t="shared" si="43"/>
        <v>0</v>
      </c>
      <c r="P100" s="3">
        <f t="shared" si="43"/>
        <v>0.9</v>
      </c>
      <c r="Q100" s="3">
        <f t="shared" si="43"/>
        <v>0</v>
      </c>
      <c r="R100" s="3">
        <f t="shared" si="43"/>
        <v>0</v>
      </c>
      <c r="S100" s="3">
        <f t="shared" si="43"/>
        <v>0</v>
      </c>
      <c r="T100" s="3">
        <f t="shared" si="43"/>
        <v>0</v>
      </c>
      <c r="U100" s="3">
        <f t="shared" si="43"/>
        <v>0</v>
      </c>
      <c r="V100" s="3">
        <f t="shared" si="43"/>
        <v>0</v>
      </c>
      <c r="W100" s="3">
        <f t="shared" si="43"/>
        <v>0</v>
      </c>
      <c r="X100" s="3">
        <f t="shared" si="43"/>
        <v>0</v>
      </c>
      <c r="Y100" s="3">
        <f t="shared" si="43"/>
        <v>0</v>
      </c>
      <c r="Z100" s="3">
        <f t="shared" si="43"/>
        <v>0.2</v>
      </c>
      <c r="AA100" s="3">
        <f t="shared" si="43"/>
        <v>0</v>
      </c>
      <c r="AB100" s="3">
        <f t="shared" si="43"/>
        <v>0</v>
      </c>
      <c r="AC100" s="3">
        <f t="shared" si="43"/>
        <v>0</v>
      </c>
      <c r="AD100" s="3">
        <f t="shared" si="43"/>
        <v>0</v>
      </c>
      <c r="AE100" s="3">
        <f t="shared" si="43"/>
        <v>4.0000000000000001E-3</v>
      </c>
      <c r="AF100" s="3">
        <f t="shared" si="43"/>
        <v>0</v>
      </c>
      <c r="AG100" s="3">
        <f t="shared" si="43"/>
        <v>0</v>
      </c>
      <c r="AH100" s="3">
        <f t="shared" si="43"/>
        <v>0</v>
      </c>
      <c r="AI100" s="3">
        <f t="shared" si="43"/>
        <v>0</v>
      </c>
      <c r="AJ100" s="3">
        <f t="shared" si="43"/>
        <v>0</v>
      </c>
      <c r="AK100" s="3">
        <f t="shared" si="43"/>
        <v>0</v>
      </c>
      <c r="AL100" s="3">
        <f t="shared" si="43"/>
        <v>0</v>
      </c>
      <c r="AM100" s="3">
        <f t="shared" si="43"/>
        <v>0</v>
      </c>
      <c r="AN100" s="3">
        <f t="shared" si="43"/>
        <v>0</v>
      </c>
      <c r="AO100" s="3">
        <f t="shared" si="43"/>
        <v>0</v>
      </c>
      <c r="AP100" s="3">
        <f t="shared" si="43"/>
        <v>0</v>
      </c>
      <c r="AQ100" s="3">
        <f t="shared" si="43"/>
        <v>0</v>
      </c>
      <c r="AR100" s="3">
        <f t="shared" si="43"/>
        <v>0</v>
      </c>
      <c r="AS100" s="3">
        <f t="shared" si="43"/>
        <v>0</v>
      </c>
      <c r="AT100" s="3">
        <f t="shared" si="43"/>
        <v>0</v>
      </c>
      <c r="AU100" s="3">
        <f t="shared" si="43"/>
        <v>0</v>
      </c>
      <c r="AV100" s="3">
        <f t="shared" si="43"/>
        <v>0</v>
      </c>
      <c r="AW100" s="3">
        <f t="shared" si="43"/>
        <v>0</v>
      </c>
      <c r="AX100" s="3">
        <f t="shared" si="43"/>
        <v>0</v>
      </c>
      <c r="AY100" s="3">
        <f t="shared" si="43"/>
        <v>0</v>
      </c>
      <c r="AZ100" s="3">
        <f t="shared" si="43"/>
        <v>0</v>
      </c>
      <c r="BA100" s="3">
        <f t="shared" si="43"/>
        <v>0</v>
      </c>
      <c r="BB100" s="3">
        <f t="shared" si="43"/>
        <v>0</v>
      </c>
      <c r="BC100" s="3">
        <f t="shared" si="43"/>
        <v>0</v>
      </c>
      <c r="BD100" s="3">
        <f t="shared" si="43"/>
        <v>0</v>
      </c>
      <c r="BE100" s="3">
        <f t="shared" si="43"/>
        <v>0</v>
      </c>
      <c r="BF100" s="3">
        <f t="shared" si="43"/>
        <v>0</v>
      </c>
      <c r="BG100" s="3">
        <f t="shared" si="43"/>
        <v>0</v>
      </c>
      <c r="BH100" s="3">
        <f t="shared" si="43"/>
        <v>0</v>
      </c>
      <c r="BI100" s="3">
        <f t="shared" si="43"/>
        <v>0</v>
      </c>
      <c r="BJ100" s="3">
        <f t="shared" si="43"/>
        <v>0</v>
      </c>
      <c r="BK100" s="3">
        <f t="shared" si="43"/>
        <v>0</v>
      </c>
      <c r="BL100" s="3">
        <f t="shared" si="43"/>
        <v>0</v>
      </c>
      <c r="BM100" s="3">
        <f t="shared" si="43"/>
        <v>0</v>
      </c>
      <c r="BN100" s="3">
        <f t="shared" si="43"/>
        <v>0</v>
      </c>
      <c r="BO100" s="3">
        <f t="shared" si="43"/>
        <v>0</v>
      </c>
      <c r="BP100" s="263">
        <f t="shared" si="43"/>
        <v>0</v>
      </c>
      <c r="BQ100" s="263">
        <f t="shared" si="43"/>
        <v>0</v>
      </c>
      <c r="BR100" s="263">
        <f t="shared" si="43"/>
        <v>0</v>
      </c>
      <c r="BS100" s="263">
        <f t="shared" si="43"/>
        <v>0</v>
      </c>
      <c r="BT100" s="263">
        <f t="shared" ref="BT100:EB100" si="44">BT$358*BT382</f>
        <v>0</v>
      </c>
      <c r="BU100" s="263">
        <f t="shared" si="44"/>
        <v>0</v>
      </c>
      <c r="BV100" s="263">
        <f t="shared" si="44"/>
        <v>0</v>
      </c>
      <c r="BW100" s="263">
        <f t="shared" si="44"/>
        <v>0</v>
      </c>
      <c r="BX100" s="263">
        <f t="shared" si="44"/>
        <v>0</v>
      </c>
      <c r="BY100" s="3">
        <f t="shared" si="44"/>
        <v>0</v>
      </c>
      <c r="BZ100" s="3">
        <f t="shared" si="44"/>
        <v>0</v>
      </c>
      <c r="CA100" s="3">
        <f t="shared" si="44"/>
        <v>0</v>
      </c>
      <c r="CB100" s="3">
        <f t="shared" si="44"/>
        <v>0</v>
      </c>
      <c r="CC100" s="3">
        <f t="shared" si="44"/>
        <v>0</v>
      </c>
      <c r="CD100" s="3">
        <f t="shared" si="44"/>
        <v>0</v>
      </c>
      <c r="CE100" s="3">
        <f t="shared" si="44"/>
        <v>0</v>
      </c>
      <c r="CF100" s="3">
        <f t="shared" si="44"/>
        <v>0</v>
      </c>
      <c r="CG100" s="3">
        <f t="shared" si="44"/>
        <v>0</v>
      </c>
      <c r="CH100" s="3">
        <f t="shared" si="44"/>
        <v>0</v>
      </c>
      <c r="CI100" s="3">
        <f t="shared" si="44"/>
        <v>0</v>
      </c>
      <c r="CJ100" s="3">
        <f t="shared" si="44"/>
        <v>0</v>
      </c>
      <c r="CK100" s="3">
        <f t="shared" si="44"/>
        <v>0</v>
      </c>
      <c r="CL100" s="3">
        <f t="shared" si="44"/>
        <v>0</v>
      </c>
      <c r="CM100" s="3">
        <f t="shared" si="44"/>
        <v>0</v>
      </c>
      <c r="CN100" s="3">
        <f t="shared" si="44"/>
        <v>0</v>
      </c>
      <c r="CO100" s="3">
        <f t="shared" si="44"/>
        <v>0</v>
      </c>
      <c r="CP100" s="3">
        <f t="shared" si="44"/>
        <v>0</v>
      </c>
      <c r="CQ100" s="3">
        <f t="shared" si="44"/>
        <v>0</v>
      </c>
      <c r="CR100" s="3">
        <f t="shared" si="44"/>
        <v>0</v>
      </c>
      <c r="CS100" s="3">
        <f t="shared" si="44"/>
        <v>0</v>
      </c>
      <c r="CT100" s="3">
        <f t="shared" si="44"/>
        <v>0</v>
      </c>
      <c r="CU100" s="3">
        <f t="shared" si="44"/>
        <v>0</v>
      </c>
      <c r="CV100" s="3">
        <f t="shared" si="44"/>
        <v>0</v>
      </c>
      <c r="CW100" s="3">
        <f t="shared" si="44"/>
        <v>0</v>
      </c>
      <c r="CX100" s="3">
        <f t="shared" si="44"/>
        <v>0</v>
      </c>
      <c r="CY100" s="3">
        <f t="shared" si="44"/>
        <v>0</v>
      </c>
      <c r="CZ100" s="3">
        <f t="shared" si="44"/>
        <v>0</v>
      </c>
      <c r="DA100" s="3">
        <f t="shared" si="44"/>
        <v>0</v>
      </c>
      <c r="DB100" s="3">
        <f t="shared" si="44"/>
        <v>0</v>
      </c>
      <c r="DC100" s="3">
        <f t="shared" si="44"/>
        <v>0</v>
      </c>
      <c r="DD100" s="3">
        <f t="shared" si="44"/>
        <v>0</v>
      </c>
      <c r="DE100" s="3">
        <f t="shared" si="44"/>
        <v>0</v>
      </c>
      <c r="DF100" s="3">
        <f t="shared" si="44"/>
        <v>0</v>
      </c>
      <c r="DG100" s="3">
        <f t="shared" si="44"/>
        <v>0</v>
      </c>
      <c r="DH100" s="3">
        <f t="shared" si="44"/>
        <v>0</v>
      </c>
      <c r="DI100" s="3">
        <f t="shared" si="44"/>
        <v>0</v>
      </c>
      <c r="DJ100" s="3">
        <f t="shared" si="44"/>
        <v>0</v>
      </c>
      <c r="DK100" s="3">
        <f t="shared" si="44"/>
        <v>0</v>
      </c>
      <c r="DL100" s="3">
        <f t="shared" si="44"/>
        <v>0</v>
      </c>
      <c r="DM100" s="3">
        <f t="shared" si="44"/>
        <v>0</v>
      </c>
      <c r="DN100" s="3">
        <f t="shared" si="44"/>
        <v>0</v>
      </c>
      <c r="DO100" s="3">
        <f t="shared" si="44"/>
        <v>0</v>
      </c>
      <c r="DP100" s="3">
        <f t="shared" si="44"/>
        <v>0</v>
      </c>
      <c r="DQ100" s="3">
        <f t="shared" si="44"/>
        <v>0</v>
      </c>
      <c r="DR100" s="3">
        <f t="shared" si="44"/>
        <v>0</v>
      </c>
      <c r="DS100" s="3">
        <f t="shared" si="44"/>
        <v>0</v>
      </c>
      <c r="DT100" s="3">
        <f t="shared" si="44"/>
        <v>0</v>
      </c>
      <c r="DU100" s="3">
        <f t="shared" si="44"/>
        <v>0</v>
      </c>
      <c r="DV100" s="3">
        <f t="shared" si="44"/>
        <v>0</v>
      </c>
      <c r="DW100" s="3">
        <f t="shared" si="44"/>
        <v>0</v>
      </c>
      <c r="DX100" s="3">
        <f t="shared" si="44"/>
        <v>0</v>
      </c>
      <c r="DY100" s="3">
        <f t="shared" si="44"/>
        <v>0</v>
      </c>
      <c r="DZ100" s="3">
        <f t="shared" si="44"/>
        <v>0</v>
      </c>
      <c r="EA100" s="3">
        <f t="shared" si="44"/>
        <v>0</v>
      </c>
      <c r="EB100" s="3">
        <f t="shared" si="44"/>
        <v>0</v>
      </c>
    </row>
    <row r="101" spans="1:132" ht="12.75" x14ac:dyDescent="0.2">
      <c r="A101" s="67" t="s">
        <v>52</v>
      </c>
      <c r="B101" s="64">
        <f t="shared" si="6"/>
        <v>0.11899999999999999</v>
      </c>
      <c r="D101" s="8">
        <v>1.6</v>
      </c>
      <c r="E101" s="6">
        <f t="shared" si="3"/>
        <v>7.4375</v>
      </c>
      <c r="F101" s="2"/>
      <c r="H101" s="3">
        <f t="shared" ref="H101:BS101" si="45">H$358*H383</f>
        <v>0</v>
      </c>
      <c r="I101" s="3">
        <f t="shared" si="45"/>
        <v>0</v>
      </c>
      <c r="J101" s="3">
        <f t="shared" si="45"/>
        <v>0</v>
      </c>
      <c r="K101" s="3">
        <f t="shared" si="45"/>
        <v>0</v>
      </c>
      <c r="L101" s="3">
        <f t="shared" si="45"/>
        <v>0</v>
      </c>
      <c r="M101" s="3">
        <f t="shared" si="45"/>
        <v>0</v>
      </c>
      <c r="N101" s="3">
        <f t="shared" si="45"/>
        <v>0</v>
      </c>
      <c r="O101" s="3">
        <f t="shared" si="45"/>
        <v>0</v>
      </c>
      <c r="P101" s="3">
        <f t="shared" si="45"/>
        <v>7.4999999999999997E-2</v>
      </c>
      <c r="Q101" s="3">
        <f t="shared" si="45"/>
        <v>0</v>
      </c>
      <c r="R101" s="3">
        <f t="shared" si="45"/>
        <v>0</v>
      </c>
      <c r="S101" s="3">
        <f t="shared" si="45"/>
        <v>0</v>
      </c>
      <c r="T101" s="3">
        <f t="shared" si="45"/>
        <v>0</v>
      </c>
      <c r="U101" s="3">
        <f t="shared" si="45"/>
        <v>0</v>
      </c>
      <c r="V101" s="3">
        <f t="shared" si="45"/>
        <v>0</v>
      </c>
      <c r="W101" s="3">
        <f t="shared" si="45"/>
        <v>0</v>
      </c>
      <c r="X101" s="3">
        <f t="shared" si="45"/>
        <v>0</v>
      </c>
      <c r="Y101" s="3">
        <f t="shared" si="45"/>
        <v>0</v>
      </c>
      <c r="Z101" s="3">
        <f t="shared" si="45"/>
        <v>0.04</v>
      </c>
      <c r="AA101" s="3">
        <f t="shared" si="45"/>
        <v>0</v>
      </c>
      <c r="AB101" s="3">
        <f t="shared" si="45"/>
        <v>0</v>
      </c>
      <c r="AC101" s="3">
        <f t="shared" si="45"/>
        <v>0</v>
      </c>
      <c r="AD101" s="3">
        <f t="shared" si="45"/>
        <v>0</v>
      </c>
      <c r="AE101" s="3">
        <f t="shared" si="45"/>
        <v>4.0000000000000001E-3</v>
      </c>
      <c r="AF101" s="3">
        <f t="shared" si="45"/>
        <v>0</v>
      </c>
      <c r="AG101" s="3">
        <f t="shared" si="45"/>
        <v>0</v>
      </c>
      <c r="AH101" s="3">
        <f t="shared" si="45"/>
        <v>0</v>
      </c>
      <c r="AI101" s="3">
        <f t="shared" si="45"/>
        <v>0</v>
      </c>
      <c r="AJ101" s="3">
        <f t="shared" si="45"/>
        <v>0</v>
      </c>
      <c r="AK101" s="3">
        <f t="shared" si="45"/>
        <v>0</v>
      </c>
      <c r="AL101" s="3">
        <f t="shared" si="45"/>
        <v>0</v>
      </c>
      <c r="AM101" s="3">
        <f t="shared" si="45"/>
        <v>0</v>
      </c>
      <c r="AN101" s="3">
        <f t="shared" si="45"/>
        <v>0</v>
      </c>
      <c r="AO101" s="3">
        <f t="shared" si="45"/>
        <v>0</v>
      </c>
      <c r="AP101" s="3">
        <f t="shared" si="45"/>
        <v>0</v>
      </c>
      <c r="AQ101" s="3">
        <f t="shared" si="45"/>
        <v>0</v>
      </c>
      <c r="AR101" s="3">
        <f t="shared" si="45"/>
        <v>0</v>
      </c>
      <c r="AS101" s="3">
        <f t="shared" si="45"/>
        <v>0</v>
      </c>
      <c r="AT101" s="3">
        <f t="shared" si="45"/>
        <v>0</v>
      </c>
      <c r="AU101" s="3">
        <f t="shared" si="45"/>
        <v>0</v>
      </c>
      <c r="AV101" s="3">
        <f t="shared" si="45"/>
        <v>0</v>
      </c>
      <c r="AW101" s="3">
        <f t="shared" si="45"/>
        <v>0</v>
      </c>
      <c r="AX101" s="3">
        <f t="shared" si="45"/>
        <v>0</v>
      </c>
      <c r="AY101" s="3">
        <f t="shared" si="45"/>
        <v>0</v>
      </c>
      <c r="AZ101" s="3">
        <f t="shared" si="45"/>
        <v>0</v>
      </c>
      <c r="BA101" s="3">
        <f t="shared" si="45"/>
        <v>0</v>
      </c>
      <c r="BB101" s="3">
        <f t="shared" si="45"/>
        <v>0</v>
      </c>
      <c r="BC101" s="3">
        <f t="shared" si="45"/>
        <v>0</v>
      </c>
      <c r="BD101" s="3">
        <f t="shared" si="45"/>
        <v>0</v>
      </c>
      <c r="BE101" s="3">
        <f t="shared" si="45"/>
        <v>0</v>
      </c>
      <c r="BF101" s="3">
        <f t="shared" si="45"/>
        <v>0</v>
      </c>
      <c r="BG101" s="3">
        <f t="shared" si="45"/>
        <v>0</v>
      </c>
      <c r="BH101" s="3">
        <f t="shared" si="45"/>
        <v>0</v>
      </c>
      <c r="BI101" s="3">
        <f t="shared" si="45"/>
        <v>0</v>
      </c>
      <c r="BJ101" s="3">
        <f t="shared" si="45"/>
        <v>0</v>
      </c>
      <c r="BK101" s="3">
        <f t="shared" si="45"/>
        <v>0</v>
      </c>
      <c r="BL101" s="3">
        <f t="shared" si="45"/>
        <v>0</v>
      </c>
      <c r="BM101" s="3">
        <f t="shared" si="45"/>
        <v>0</v>
      </c>
      <c r="BN101" s="3">
        <f t="shared" si="45"/>
        <v>0</v>
      </c>
      <c r="BO101" s="3">
        <f t="shared" si="45"/>
        <v>0</v>
      </c>
      <c r="BP101" s="263">
        <f t="shared" si="45"/>
        <v>0</v>
      </c>
      <c r="BQ101" s="263">
        <f t="shared" si="45"/>
        <v>0</v>
      </c>
      <c r="BR101" s="263">
        <f t="shared" si="45"/>
        <v>0</v>
      </c>
      <c r="BS101" s="263">
        <f t="shared" si="45"/>
        <v>0</v>
      </c>
      <c r="BT101" s="263">
        <f t="shared" ref="BT101:EB101" si="46">BT$358*BT383</f>
        <v>0</v>
      </c>
      <c r="BU101" s="263">
        <f t="shared" si="46"/>
        <v>0</v>
      </c>
      <c r="BV101" s="263">
        <f t="shared" si="46"/>
        <v>0</v>
      </c>
      <c r="BW101" s="263">
        <f t="shared" si="46"/>
        <v>0</v>
      </c>
      <c r="BX101" s="263">
        <f t="shared" si="46"/>
        <v>0</v>
      </c>
      <c r="BY101" s="3">
        <f t="shared" si="46"/>
        <v>0</v>
      </c>
      <c r="BZ101" s="3">
        <f t="shared" si="46"/>
        <v>0</v>
      </c>
      <c r="CA101" s="3">
        <f t="shared" si="46"/>
        <v>0</v>
      </c>
      <c r="CB101" s="3">
        <f t="shared" si="46"/>
        <v>0</v>
      </c>
      <c r="CC101" s="3">
        <f t="shared" si="46"/>
        <v>0</v>
      </c>
      <c r="CD101" s="3">
        <f t="shared" si="46"/>
        <v>0</v>
      </c>
      <c r="CE101" s="3">
        <f t="shared" si="46"/>
        <v>0</v>
      </c>
      <c r="CF101" s="3">
        <f t="shared" si="46"/>
        <v>0</v>
      </c>
      <c r="CG101" s="3">
        <f t="shared" si="46"/>
        <v>0</v>
      </c>
      <c r="CH101" s="3">
        <f t="shared" si="46"/>
        <v>0</v>
      </c>
      <c r="CI101" s="3">
        <f t="shared" si="46"/>
        <v>0</v>
      </c>
      <c r="CJ101" s="3">
        <f t="shared" si="46"/>
        <v>0</v>
      </c>
      <c r="CK101" s="3">
        <f t="shared" si="46"/>
        <v>0</v>
      </c>
      <c r="CL101" s="3">
        <f t="shared" si="46"/>
        <v>0</v>
      </c>
      <c r="CM101" s="3">
        <f t="shared" si="46"/>
        <v>0</v>
      </c>
      <c r="CN101" s="3">
        <f t="shared" si="46"/>
        <v>0</v>
      </c>
      <c r="CO101" s="3">
        <f t="shared" si="46"/>
        <v>0</v>
      </c>
      <c r="CP101" s="3">
        <f t="shared" si="46"/>
        <v>0</v>
      </c>
      <c r="CQ101" s="3">
        <f t="shared" si="46"/>
        <v>0</v>
      </c>
      <c r="CR101" s="3">
        <f t="shared" si="46"/>
        <v>0</v>
      </c>
      <c r="CS101" s="3">
        <f t="shared" si="46"/>
        <v>0</v>
      </c>
      <c r="CT101" s="3">
        <f t="shared" si="46"/>
        <v>0</v>
      </c>
      <c r="CU101" s="3">
        <f t="shared" si="46"/>
        <v>0</v>
      </c>
      <c r="CV101" s="3">
        <f t="shared" si="46"/>
        <v>0</v>
      </c>
      <c r="CW101" s="3">
        <f t="shared" si="46"/>
        <v>0</v>
      </c>
      <c r="CX101" s="3">
        <f t="shared" si="46"/>
        <v>0</v>
      </c>
      <c r="CY101" s="3">
        <f t="shared" si="46"/>
        <v>0</v>
      </c>
      <c r="CZ101" s="3">
        <f t="shared" si="46"/>
        <v>0</v>
      </c>
      <c r="DA101" s="3">
        <f t="shared" si="46"/>
        <v>0</v>
      </c>
      <c r="DB101" s="3">
        <f t="shared" si="46"/>
        <v>0</v>
      </c>
      <c r="DC101" s="3">
        <f t="shared" si="46"/>
        <v>0</v>
      </c>
      <c r="DD101" s="3">
        <f t="shared" si="46"/>
        <v>0</v>
      </c>
      <c r="DE101" s="3">
        <f t="shared" si="46"/>
        <v>0</v>
      </c>
      <c r="DF101" s="3">
        <f t="shared" si="46"/>
        <v>0</v>
      </c>
      <c r="DG101" s="3">
        <f t="shared" si="46"/>
        <v>0</v>
      </c>
      <c r="DH101" s="3">
        <f t="shared" si="46"/>
        <v>0</v>
      </c>
      <c r="DI101" s="3">
        <f t="shared" si="46"/>
        <v>0</v>
      </c>
      <c r="DJ101" s="3">
        <f t="shared" si="46"/>
        <v>0</v>
      </c>
      <c r="DK101" s="3">
        <f t="shared" si="46"/>
        <v>0</v>
      </c>
      <c r="DL101" s="3">
        <f t="shared" si="46"/>
        <v>0</v>
      </c>
      <c r="DM101" s="3">
        <f t="shared" si="46"/>
        <v>0</v>
      </c>
      <c r="DN101" s="3">
        <f t="shared" si="46"/>
        <v>0</v>
      </c>
      <c r="DO101" s="3">
        <f t="shared" si="46"/>
        <v>0</v>
      </c>
      <c r="DP101" s="3">
        <f t="shared" si="46"/>
        <v>0</v>
      </c>
      <c r="DQ101" s="3">
        <f t="shared" si="46"/>
        <v>0</v>
      </c>
      <c r="DR101" s="3">
        <f t="shared" si="46"/>
        <v>0</v>
      </c>
      <c r="DS101" s="3">
        <f t="shared" si="46"/>
        <v>0</v>
      </c>
      <c r="DT101" s="3">
        <f t="shared" si="46"/>
        <v>0</v>
      </c>
      <c r="DU101" s="3">
        <f t="shared" si="46"/>
        <v>0</v>
      </c>
      <c r="DV101" s="3">
        <f t="shared" si="46"/>
        <v>0</v>
      </c>
      <c r="DW101" s="3">
        <f t="shared" si="46"/>
        <v>0</v>
      </c>
      <c r="DX101" s="3">
        <f t="shared" si="46"/>
        <v>0</v>
      </c>
      <c r="DY101" s="3">
        <f t="shared" si="46"/>
        <v>0</v>
      </c>
      <c r="DZ101" s="3">
        <f t="shared" si="46"/>
        <v>0</v>
      </c>
      <c r="EA101" s="3">
        <f t="shared" si="46"/>
        <v>0</v>
      </c>
      <c r="EB101" s="3">
        <f t="shared" si="46"/>
        <v>0</v>
      </c>
    </row>
    <row r="102" spans="1:132" ht="12.75" x14ac:dyDescent="0.2">
      <c r="A102" s="67" t="s">
        <v>53</v>
      </c>
      <c r="B102" s="64">
        <f t="shared" si="6"/>
        <v>12.504</v>
      </c>
      <c r="D102" s="8">
        <v>40</v>
      </c>
      <c r="E102" s="6">
        <f t="shared" si="3"/>
        <v>31.259999999999998</v>
      </c>
      <c r="F102" s="2"/>
      <c r="H102" s="3">
        <f t="shared" ref="H102:BS102" si="47">H$358*H384</f>
        <v>0</v>
      </c>
      <c r="I102" s="3">
        <f t="shared" si="47"/>
        <v>0</v>
      </c>
      <c r="J102" s="3">
        <f t="shared" si="47"/>
        <v>0</v>
      </c>
      <c r="K102" s="3">
        <f t="shared" si="47"/>
        <v>0</v>
      </c>
      <c r="L102" s="3">
        <f t="shared" si="47"/>
        <v>0</v>
      </c>
      <c r="M102" s="3">
        <f t="shared" si="47"/>
        <v>0</v>
      </c>
      <c r="N102" s="3">
        <f t="shared" si="47"/>
        <v>0</v>
      </c>
      <c r="O102" s="3">
        <f t="shared" si="47"/>
        <v>0</v>
      </c>
      <c r="P102" s="3">
        <f t="shared" si="47"/>
        <v>12.5</v>
      </c>
      <c r="Q102" s="3">
        <f t="shared" si="47"/>
        <v>0</v>
      </c>
      <c r="R102" s="3">
        <f t="shared" si="47"/>
        <v>0</v>
      </c>
      <c r="S102" s="3">
        <f t="shared" si="47"/>
        <v>0</v>
      </c>
      <c r="T102" s="3">
        <f t="shared" si="47"/>
        <v>0</v>
      </c>
      <c r="U102" s="3">
        <f t="shared" si="47"/>
        <v>0</v>
      </c>
      <c r="V102" s="3">
        <f t="shared" si="47"/>
        <v>0</v>
      </c>
      <c r="W102" s="3">
        <f t="shared" si="47"/>
        <v>0</v>
      </c>
      <c r="X102" s="3">
        <f t="shared" si="47"/>
        <v>0</v>
      </c>
      <c r="Y102" s="3">
        <f t="shared" si="47"/>
        <v>0</v>
      </c>
      <c r="Z102" s="3">
        <f t="shared" si="47"/>
        <v>0</v>
      </c>
      <c r="AA102" s="3">
        <f t="shared" si="47"/>
        <v>0</v>
      </c>
      <c r="AB102" s="3">
        <f t="shared" si="47"/>
        <v>0</v>
      </c>
      <c r="AC102" s="3">
        <f t="shared" si="47"/>
        <v>0</v>
      </c>
      <c r="AD102" s="3">
        <f t="shared" si="47"/>
        <v>0</v>
      </c>
      <c r="AE102" s="3">
        <f t="shared" si="47"/>
        <v>4.0000000000000001E-3</v>
      </c>
      <c r="AF102" s="3">
        <f t="shared" si="47"/>
        <v>0</v>
      </c>
      <c r="AG102" s="3">
        <f t="shared" si="47"/>
        <v>0</v>
      </c>
      <c r="AH102" s="3">
        <f t="shared" si="47"/>
        <v>0</v>
      </c>
      <c r="AI102" s="3">
        <f t="shared" si="47"/>
        <v>0</v>
      </c>
      <c r="AJ102" s="3">
        <f t="shared" si="47"/>
        <v>0</v>
      </c>
      <c r="AK102" s="3">
        <f t="shared" si="47"/>
        <v>0</v>
      </c>
      <c r="AL102" s="3">
        <f t="shared" si="47"/>
        <v>0</v>
      </c>
      <c r="AM102" s="3">
        <f t="shared" si="47"/>
        <v>0</v>
      </c>
      <c r="AN102" s="3">
        <f t="shared" si="47"/>
        <v>0</v>
      </c>
      <c r="AO102" s="3">
        <f t="shared" si="47"/>
        <v>0</v>
      </c>
      <c r="AP102" s="3">
        <f t="shared" si="47"/>
        <v>0</v>
      </c>
      <c r="AQ102" s="3">
        <f t="shared" si="47"/>
        <v>0</v>
      </c>
      <c r="AR102" s="3">
        <f t="shared" si="47"/>
        <v>0</v>
      </c>
      <c r="AS102" s="3">
        <f t="shared" si="47"/>
        <v>0</v>
      </c>
      <c r="AT102" s="3">
        <f t="shared" si="47"/>
        <v>0</v>
      </c>
      <c r="AU102" s="3">
        <f t="shared" si="47"/>
        <v>0</v>
      </c>
      <c r="AV102" s="3">
        <f t="shared" si="47"/>
        <v>0</v>
      </c>
      <c r="AW102" s="3">
        <f t="shared" si="47"/>
        <v>0</v>
      </c>
      <c r="AX102" s="3">
        <f t="shared" si="47"/>
        <v>0</v>
      </c>
      <c r="AY102" s="3">
        <f t="shared" si="47"/>
        <v>0</v>
      </c>
      <c r="AZ102" s="3">
        <f t="shared" si="47"/>
        <v>0</v>
      </c>
      <c r="BA102" s="3">
        <f t="shared" si="47"/>
        <v>0</v>
      </c>
      <c r="BB102" s="3">
        <f t="shared" si="47"/>
        <v>0</v>
      </c>
      <c r="BC102" s="3">
        <f t="shared" si="47"/>
        <v>0</v>
      </c>
      <c r="BD102" s="3">
        <f t="shared" si="47"/>
        <v>0</v>
      </c>
      <c r="BE102" s="3">
        <f t="shared" si="47"/>
        <v>0</v>
      </c>
      <c r="BF102" s="3">
        <f t="shared" si="47"/>
        <v>0</v>
      </c>
      <c r="BG102" s="3">
        <f t="shared" si="47"/>
        <v>0</v>
      </c>
      <c r="BH102" s="3">
        <f t="shared" si="47"/>
        <v>0</v>
      </c>
      <c r="BI102" s="3">
        <f t="shared" si="47"/>
        <v>0</v>
      </c>
      <c r="BJ102" s="3">
        <f t="shared" si="47"/>
        <v>0</v>
      </c>
      <c r="BK102" s="3">
        <f t="shared" si="47"/>
        <v>0</v>
      </c>
      <c r="BL102" s="3">
        <f t="shared" si="47"/>
        <v>0</v>
      </c>
      <c r="BM102" s="3">
        <f t="shared" si="47"/>
        <v>0</v>
      </c>
      <c r="BN102" s="3">
        <f t="shared" si="47"/>
        <v>0</v>
      </c>
      <c r="BO102" s="3">
        <f t="shared" si="47"/>
        <v>0</v>
      </c>
      <c r="BP102" s="263">
        <f t="shared" si="47"/>
        <v>0</v>
      </c>
      <c r="BQ102" s="263">
        <f t="shared" si="47"/>
        <v>0</v>
      </c>
      <c r="BR102" s="263">
        <f t="shared" si="47"/>
        <v>0</v>
      </c>
      <c r="BS102" s="263">
        <f t="shared" si="47"/>
        <v>0</v>
      </c>
      <c r="BT102" s="263">
        <f t="shared" ref="BT102:EB102" si="48">BT$358*BT384</f>
        <v>0</v>
      </c>
      <c r="BU102" s="263">
        <f t="shared" si="48"/>
        <v>0</v>
      </c>
      <c r="BV102" s="263">
        <f t="shared" si="48"/>
        <v>0</v>
      </c>
      <c r="BW102" s="263">
        <f t="shared" si="48"/>
        <v>0</v>
      </c>
      <c r="BX102" s="263">
        <f t="shared" si="48"/>
        <v>0</v>
      </c>
      <c r="BY102" s="3">
        <f t="shared" si="48"/>
        <v>0</v>
      </c>
      <c r="BZ102" s="3">
        <f t="shared" si="48"/>
        <v>0</v>
      </c>
      <c r="CA102" s="3">
        <f t="shared" si="48"/>
        <v>0</v>
      </c>
      <c r="CB102" s="3">
        <f t="shared" si="48"/>
        <v>0</v>
      </c>
      <c r="CC102" s="3">
        <f t="shared" si="48"/>
        <v>0</v>
      </c>
      <c r="CD102" s="3">
        <f t="shared" si="48"/>
        <v>0</v>
      </c>
      <c r="CE102" s="3">
        <f t="shared" si="48"/>
        <v>0</v>
      </c>
      <c r="CF102" s="3">
        <f t="shared" si="48"/>
        <v>0</v>
      </c>
      <c r="CG102" s="3">
        <f t="shared" si="48"/>
        <v>0</v>
      </c>
      <c r="CH102" s="3">
        <f t="shared" si="48"/>
        <v>0</v>
      </c>
      <c r="CI102" s="3">
        <f t="shared" si="48"/>
        <v>0</v>
      </c>
      <c r="CJ102" s="3">
        <f t="shared" si="48"/>
        <v>0</v>
      </c>
      <c r="CK102" s="3">
        <f t="shared" si="48"/>
        <v>0</v>
      </c>
      <c r="CL102" s="3">
        <f t="shared" si="48"/>
        <v>0</v>
      </c>
      <c r="CM102" s="3">
        <f t="shared" si="48"/>
        <v>0</v>
      </c>
      <c r="CN102" s="3">
        <f t="shared" si="48"/>
        <v>0</v>
      </c>
      <c r="CO102" s="3">
        <f t="shared" si="48"/>
        <v>0</v>
      </c>
      <c r="CP102" s="3">
        <f t="shared" si="48"/>
        <v>0</v>
      </c>
      <c r="CQ102" s="3">
        <f t="shared" si="48"/>
        <v>0</v>
      </c>
      <c r="CR102" s="3">
        <f t="shared" si="48"/>
        <v>0</v>
      </c>
      <c r="CS102" s="3">
        <f t="shared" si="48"/>
        <v>0</v>
      </c>
      <c r="CT102" s="3">
        <f t="shared" si="48"/>
        <v>0</v>
      </c>
      <c r="CU102" s="3">
        <f t="shared" si="48"/>
        <v>0</v>
      </c>
      <c r="CV102" s="3">
        <f t="shared" si="48"/>
        <v>0</v>
      </c>
      <c r="CW102" s="3">
        <f t="shared" si="48"/>
        <v>0</v>
      </c>
      <c r="CX102" s="3">
        <f t="shared" si="48"/>
        <v>0</v>
      </c>
      <c r="CY102" s="3">
        <f t="shared" si="48"/>
        <v>0</v>
      </c>
      <c r="CZ102" s="3">
        <f t="shared" si="48"/>
        <v>0</v>
      </c>
      <c r="DA102" s="3">
        <f t="shared" si="48"/>
        <v>0</v>
      </c>
      <c r="DB102" s="3">
        <f t="shared" si="48"/>
        <v>0</v>
      </c>
      <c r="DC102" s="3">
        <f t="shared" si="48"/>
        <v>0</v>
      </c>
      <c r="DD102" s="3">
        <f t="shared" si="48"/>
        <v>0</v>
      </c>
      <c r="DE102" s="3">
        <f t="shared" si="48"/>
        <v>0</v>
      </c>
      <c r="DF102" s="3">
        <f t="shared" si="48"/>
        <v>0</v>
      </c>
      <c r="DG102" s="3">
        <f t="shared" si="48"/>
        <v>0</v>
      </c>
      <c r="DH102" s="3">
        <f t="shared" si="48"/>
        <v>0</v>
      </c>
      <c r="DI102" s="3">
        <f t="shared" si="48"/>
        <v>0</v>
      </c>
      <c r="DJ102" s="3">
        <f t="shared" si="48"/>
        <v>0</v>
      </c>
      <c r="DK102" s="3">
        <f t="shared" si="48"/>
        <v>0</v>
      </c>
      <c r="DL102" s="3">
        <f t="shared" si="48"/>
        <v>0</v>
      </c>
      <c r="DM102" s="3">
        <f t="shared" si="48"/>
        <v>0</v>
      </c>
      <c r="DN102" s="3">
        <f t="shared" si="48"/>
        <v>0</v>
      </c>
      <c r="DO102" s="3">
        <f t="shared" si="48"/>
        <v>0</v>
      </c>
      <c r="DP102" s="3">
        <f t="shared" si="48"/>
        <v>0</v>
      </c>
      <c r="DQ102" s="3">
        <f t="shared" si="48"/>
        <v>0</v>
      </c>
      <c r="DR102" s="3">
        <f t="shared" si="48"/>
        <v>0</v>
      </c>
      <c r="DS102" s="3">
        <f t="shared" si="48"/>
        <v>0</v>
      </c>
      <c r="DT102" s="3">
        <f t="shared" si="48"/>
        <v>0</v>
      </c>
      <c r="DU102" s="3">
        <f t="shared" si="48"/>
        <v>0</v>
      </c>
      <c r="DV102" s="3">
        <f t="shared" si="48"/>
        <v>0</v>
      </c>
      <c r="DW102" s="3">
        <f t="shared" si="48"/>
        <v>0</v>
      </c>
      <c r="DX102" s="3">
        <f t="shared" si="48"/>
        <v>0</v>
      </c>
      <c r="DY102" s="3">
        <f t="shared" si="48"/>
        <v>0</v>
      </c>
      <c r="DZ102" s="3">
        <f t="shared" si="48"/>
        <v>0</v>
      </c>
      <c r="EA102" s="3">
        <f t="shared" si="48"/>
        <v>0</v>
      </c>
      <c r="EB102" s="3">
        <f t="shared" si="48"/>
        <v>0</v>
      </c>
    </row>
    <row r="103" spans="1:132" ht="12.75" x14ac:dyDescent="0.2">
      <c r="A103" s="67" t="s">
        <v>54</v>
      </c>
      <c r="B103" s="64">
        <f t="shared" si="6"/>
        <v>32.003999999999998</v>
      </c>
      <c r="D103" s="8">
        <v>300</v>
      </c>
      <c r="E103" s="6">
        <f t="shared" si="3"/>
        <v>10.667999999999999</v>
      </c>
      <c r="F103" s="2"/>
      <c r="H103" s="3">
        <f t="shared" ref="H103:BS103" si="49">H$358*H385</f>
        <v>0</v>
      </c>
      <c r="I103" s="3">
        <f t="shared" si="49"/>
        <v>0</v>
      </c>
      <c r="J103" s="3">
        <f t="shared" si="49"/>
        <v>0</v>
      </c>
      <c r="K103" s="3">
        <f t="shared" si="49"/>
        <v>0</v>
      </c>
      <c r="L103" s="3">
        <f t="shared" si="49"/>
        <v>0</v>
      </c>
      <c r="M103" s="3">
        <f t="shared" si="49"/>
        <v>0</v>
      </c>
      <c r="N103" s="3">
        <f t="shared" si="49"/>
        <v>0</v>
      </c>
      <c r="O103" s="3">
        <f t="shared" si="49"/>
        <v>0</v>
      </c>
      <c r="P103" s="3">
        <f t="shared" si="49"/>
        <v>30</v>
      </c>
      <c r="Q103" s="3">
        <f t="shared" si="49"/>
        <v>0</v>
      </c>
      <c r="R103" s="3">
        <f t="shared" si="49"/>
        <v>0</v>
      </c>
      <c r="S103" s="3">
        <f t="shared" si="49"/>
        <v>0</v>
      </c>
      <c r="T103" s="3">
        <f t="shared" si="49"/>
        <v>0</v>
      </c>
      <c r="U103" s="3">
        <f t="shared" si="49"/>
        <v>0</v>
      </c>
      <c r="V103" s="3">
        <f t="shared" si="49"/>
        <v>0</v>
      </c>
      <c r="W103" s="3">
        <f t="shared" si="49"/>
        <v>0</v>
      </c>
      <c r="X103" s="3">
        <f t="shared" si="49"/>
        <v>0</v>
      </c>
      <c r="Y103" s="3">
        <f t="shared" si="49"/>
        <v>0</v>
      </c>
      <c r="Z103" s="3">
        <f t="shared" si="49"/>
        <v>2</v>
      </c>
      <c r="AA103" s="3">
        <f t="shared" si="49"/>
        <v>0</v>
      </c>
      <c r="AB103" s="3">
        <f t="shared" si="49"/>
        <v>0</v>
      </c>
      <c r="AC103" s="3">
        <f t="shared" si="49"/>
        <v>0</v>
      </c>
      <c r="AD103" s="3">
        <f t="shared" si="49"/>
        <v>0</v>
      </c>
      <c r="AE103" s="3">
        <f t="shared" si="49"/>
        <v>4.0000000000000001E-3</v>
      </c>
      <c r="AF103" s="3">
        <f t="shared" si="49"/>
        <v>0</v>
      </c>
      <c r="AG103" s="3">
        <f t="shared" si="49"/>
        <v>0</v>
      </c>
      <c r="AH103" s="3">
        <f t="shared" si="49"/>
        <v>0</v>
      </c>
      <c r="AI103" s="3">
        <f t="shared" si="49"/>
        <v>0</v>
      </c>
      <c r="AJ103" s="3">
        <f t="shared" si="49"/>
        <v>0</v>
      </c>
      <c r="AK103" s="3">
        <f t="shared" si="49"/>
        <v>0</v>
      </c>
      <c r="AL103" s="3">
        <f t="shared" si="49"/>
        <v>0</v>
      </c>
      <c r="AM103" s="3">
        <f t="shared" si="49"/>
        <v>0</v>
      </c>
      <c r="AN103" s="3">
        <f t="shared" si="49"/>
        <v>0</v>
      </c>
      <c r="AO103" s="3">
        <f t="shared" si="49"/>
        <v>0</v>
      </c>
      <c r="AP103" s="3">
        <f t="shared" si="49"/>
        <v>0</v>
      </c>
      <c r="AQ103" s="3">
        <f t="shared" si="49"/>
        <v>0</v>
      </c>
      <c r="AR103" s="3">
        <f t="shared" si="49"/>
        <v>0</v>
      </c>
      <c r="AS103" s="3">
        <f t="shared" si="49"/>
        <v>0</v>
      </c>
      <c r="AT103" s="3">
        <f t="shared" si="49"/>
        <v>0</v>
      </c>
      <c r="AU103" s="3">
        <f t="shared" si="49"/>
        <v>0</v>
      </c>
      <c r="AV103" s="3">
        <f t="shared" si="49"/>
        <v>0</v>
      </c>
      <c r="AW103" s="3">
        <f t="shared" si="49"/>
        <v>0</v>
      </c>
      <c r="AX103" s="3">
        <f t="shared" si="49"/>
        <v>0</v>
      </c>
      <c r="AY103" s="3">
        <f t="shared" si="49"/>
        <v>0</v>
      </c>
      <c r="AZ103" s="3">
        <f t="shared" si="49"/>
        <v>0</v>
      </c>
      <c r="BA103" s="3">
        <f t="shared" si="49"/>
        <v>0</v>
      </c>
      <c r="BB103" s="3">
        <f t="shared" si="49"/>
        <v>0</v>
      </c>
      <c r="BC103" s="3">
        <f t="shared" si="49"/>
        <v>0</v>
      </c>
      <c r="BD103" s="3">
        <f t="shared" si="49"/>
        <v>0</v>
      </c>
      <c r="BE103" s="3">
        <f t="shared" si="49"/>
        <v>0</v>
      </c>
      <c r="BF103" s="3">
        <f t="shared" si="49"/>
        <v>0</v>
      </c>
      <c r="BG103" s="3">
        <f t="shared" si="49"/>
        <v>0</v>
      </c>
      <c r="BH103" s="3">
        <f t="shared" si="49"/>
        <v>0</v>
      </c>
      <c r="BI103" s="3">
        <f t="shared" si="49"/>
        <v>0</v>
      </c>
      <c r="BJ103" s="3">
        <f t="shared" si="49"/>
        <v>0</v>
      </c>
      <c r="BK103" s="3">
        <f t="shared" si="49"/>
        <v>0</v>
      </c>
      <c r="BL103" s="3">
        <f t="shared" si="49"/>
        <v>0</v>
      </c>
      <c r="BM103" s="3">
        <f t="shared" si="49"/>
        <v>0</v>
      </c>
      <c r="BN103" s="3">
        <f t="shared" si="49"/>
        <v>0</v>
      </c>
      <c r="BO103" s="3">
        <f t="shared" si="49"/>
        <v>0</v>
      </c>
      <c r="BP103" s="263">
        <f t="shared" si="49"/>
        <v>0</v>
      </c>
      <c r="BQ103" s="263">
        <f t="shared" si="49"/>
        <v>0</v>
      </c>
      <c r="BR103" s="263">
        <f t="shared" si="49"/>
        <v>0</v>
      </c>
      <c r="BS103" s="263">
        <f t="shared" si="49"/>
        <v>0</v>
      </c>
      <c r="BT103" s="263">
        <f t="shared" ref="BT103:EB103" si="50">BT$358*BT385</f>
        <v>0</v>
      </c>
      <c r="BU103" s="263">
        <f t="shared" si="50"/>
        <v>0</v>
      </c>
      <c r="BV103" s="263">
        <f t="shared" si="50"/>
        <v>0</v>
      </c>
      <c r="BW103" s="263">
        <f t="shared" si="50"/>
        <v>0</v>
      </c>
      <c r="BX103" s="263">
        <f t="shared" si="50"/>
        <v>0</v>
      </c>
      <c r="BY103" s="3">
        <f t="shared" si="50"/>
        <v>0</v>
      </c>
      <c r="BZ103" s="3">
        <f t="shared" si="50"/>
        <v>0</v>
      </c>
      <c r="CA103" s="3">
        <f t="shared" si="50"/>
        <v>0</v>
      </c>
      <c r="CB103" s="3">
        <f t="shared" si="50"/>
        <v>0</v>
      </c>
      <c r="CC103" s="3">
        <f t="shared" si="50"/>
        <v>0</v>
      </c>
      <c r="CD103" s="3">
        <f t="shared" si="50"/>
        <v>0</v>
      </c>
      <c r="CE103" s="3">
        <f t="shared" si="50"/>
        <v>0</v>
      </c>
      <c r="CF103" s="3">
        <f t="shared" si="50"/>
        <v>0</v>
      </c>
      <c r="CG103" s="3">
        <f t="shared" si="50"/>
        <v>0</v>
      </c>
      <c r="CH103" s="3">
        <f t="shared" si="50"/>
        <v>0</v>
      </c>
      <c r="CI103" s="3">
        <f t="shared" si="50"/>
        <v>0</v>
      </c>
      <c r="CJ103" s="3">
        <f t="shared" si="50"/>
        <v>0</v>
      </c>
      <c r="CK103" s="3">
        <f t="shared" si="50"/>
        <v>0</v>
      </c>
      <c r="CL103" s="3">
        <f t="shared" si="50"/>
        <v>0</v>
      </c>
      <c r="CM103" s="3">
        <f t="shared" si="50"/>
        <v>0</v>
      </c>
      <c r="CN103" s="3">
        <f t="shared" si="50"/>
        <v>0</v>
      </c>
      <c r="CO103" s="3">
        <f t="shared" si="50"/>
        <v>0</v>
      </c>
      <c r="CP103" s="3">
        <f t="shared" si="50"/>
        <v>0</v>
      </c>
      <c r="CQ103" s="3">
        <f t="shared" si="50"/>
        <v>0</v>
      </c>
      <c r="CR103" s="3">
        <f t="shared" si="50"/>
        <v>0</v>
      </c>
      <c r="CS103" s="3">
        <f t="shared" si="50"/>
        <v>0</v>
      </c>
      <c r="CT103" s="3">
        <f t="shared" si="50"/>
        <v>0</v>
      </c>
      <c r="CU103" s="3">
        <f t="shared" si="50"/>
        <v>0</v>
      </c>
      <c r="CV103" s="3">
        <f t="shared" si="50"/>
        <v>0</v>
      </c>
      <c r="CW103" s="3">
        <f t="shared" si="50"/>
        <v>0</v>
      </c>
      <c r="CX103" s="3">
        <f t="shared" si="50"/>
        <v>0</v>
      </c>
      <c r="CY103" s="3">
        <f t="shared" si="50"/>
        <v>0</v>
      </c>
      <c r="CZ103" s="3">
        <f t="shared" si="50"/>
        <v>0</v>
      </c>
      <c r="DA103" s="3">
        <f t="shared" si="50"/>
        <v>0</v>
      </c>
      <c r="DB103" s="3">
        <f t="shared" si="50"/>
        <v>0</v>
      </c>
      <c r="DC103" s="3">
        <f t="shared" si="50"/>
        <v>0</v>
      </c>
      <c r="DD103" s="3">
        <f t="shared" si="50"/>
        <v>0</v>
      </c>
      <c r="DE103" s="3">
        <f t="shared" si="50"/>
        <v>0</v>
      </c>
      <c r="DF103" s="3">
        <f t="shared" si="50"/>
        <v>0</v>
      </c>
      <c r="DG103" s="3">
        <f t="shared" si="50"/>
        <v>0</v>
      </c>
      <c r="DH103" s="3">
        <f t="shared" si="50"/>
        <v>0</v>
      </c>
      <c r="DI103" s="3">
        <f t="shared" si="50"/>
        <v>0</v>
      </c>
      <c r="DJ103" s="3">
        <f t="shared" si="50"/>
        <v>0</v>
      </c>
      <c r="DK103" s="3">
        <f t="shared" si="50"/>
        <v>0</v>
      </c>
      <c r="DL103" s="3">
        <f t="shared" si="50"/>
        <v>0</v>
      </c>
      <c r="DM103" s="3">
        <f t="shared" si="50"/>
        <v>0</v>
      </c>
      <c r="DN103" s="3">
        <f t="shared" si="50"/>
        <v>0</v>
      </c>
      <c r="DO103" s="3">
        <f t="shared" si="50"/>
        <v>0</v>
      </c>
      <c r="DP103" s="3">
        <f t="shared" si="50"/>
        <v>0</v>
      </c>
      <c r="DQ103" s="3">
        <f t="shared" si="50"/>
        <v>0</v>
      </c>
      <c r="DR103" s="3">
        <f t="shared" si="50"/>
        <v>0</v>
      </c>
      <c r="DS103" s="3">
        <f t="shared" si="50"/>
        <v>0</v>
      </c>
      <c r="DT103" s="3">
        <f t="shared" si="50"/>
        <v>0</v>
      </c>
      <c r="DU103" s="3">
        <f t="shared" si="50"/>
        <v>0</v>
      </c>
      <c r="DV103" s="3">
        <f t="shared" si="50"/>
        <v>0</v>
      </c>
      <c r="DW103" s="3">
        <f t="shared" si="50"/>
        <v>0</v>
      </c>
      <c r="DX103" s="3">
        <f t="shared" si="50"/>
        <v>0</v>
      </c>
      <c r="DY103" s="3">
        <f t="shared" si="50"/>
        <v>0</v>
      </c>
      <c r="DZ103" s="3">
        <f t="shared" si="50"/>
        <v>0</v>
      </c>
      <c r="EA103" s="3">
        <f t="shared" si="50"/>
        <v>0</v>
      </c>
      <c r="EB103" s="3">
        <f t="shared" si="50"/>
        <v>0</v>
      </c>
    </row>
    <row r="104" spans="1:132" ht="12.75" x14ac:dyDescent="0.2">
      <c r="A104" s="67" t="s">
        <v>56</v>
      </c>
      <c r="B104" s="64">
        <f t="shared" si="6"/>
        <v>6.0039999999999996</v>
      </c>
      <c r="D104" s="8">
        <v>110</v>
      </c>
      <c r="E104" s="6">
        <f t="shared" si="3"/>
        <v>5.4581818181818171</v>
      </c>
      <c r="F104" s="2"/>
      <c r="H104" s="3">
        <f t="shared" ref="H104:BS104" si="51">H$358*H386</f>
        <v>0</v>
      </c>
      <c r="I104" s="3">
        <f t="shared" si="51"/>
        <v>0</v>
      </c>
      <c r="J104" s="3">
        <f t="shared" si="51"/>
        <v>0</v>
      </c>
      <c r="K104" s="3">
        <f t="shared" si="51"/>
        <v>0</v>
      </c>
      <c r="L104" s="3">
        <f t="shared" si="51"/>
        <v>0</v>
      </c>
      <c r="M104" s="3">
        <f t="shared" si="51"/>
        <v>0</v>
      </c>
      <c r="N104" s="3">
        <f t="shared" si="51"/>
        <v>0</v>
      </c>
      <c r="O104" s="3">
        <f t="shared" si="51"/>
        <v>0</v>
      </c>
      <c r="P104" s="3">
        <f t="shared" si="51"/>
        <v>0</v>
      </c>
      <c r="Q104" s="3">
        <f t="shared" si="51"/>
        <v>0</v>
      </c>
      <c r="R104" s="3">
        <f t="shared" si="51"/>
        <v>0</v>
      </c>
      <c r="S104" s="3">
        <f t="shared" si="51"/>
        <v>0</v>
      </c>
      <c r="T104" s="3">
        <f t="shared" si="51"/>
        <v>0</v>
      </c>
      <c r="U104" s="3">
        <f t="shared" si="51"/>
        <v>0</v>
      </c>
      <c r="V104" s="3">
        <f t="shared" si="51"/>
        <v>0</v>
      </c>
      <c r="W104" s="3">
        <f t="shared" si="51"/>
        <v>0</v>
      </c>
      <c r="X104" s="3">
        <f t="shared" si="51"/>
        <v>0</v>
      </c>
      <c r="Y104" s="3">
        <f t="shared" si="51"/>
        <v>0</v>
      </c>
      <c r="Z104" s="3">
        <f t="shared" si="51"/>
        <v>6</v>
      </c>
      <c r="AA104" s="3">
        <f t="shared" si="51"/>
        <v>0</v>
      </c>
      <c r="AB104" s="3">
        <f t="shared" si="51"/>
        <v>0</v>
      </c>
      <c r="AC104" s="3">
        <f t="shared" si="51"/>
        <v>0</v>
      </c>
      <c r="AD104" s="3">
        <f t="shared" si="51"/>
        <v>0</v>
      </c>
      <c r="AE104" s="3">
        <f t="shared" si="51"/>
        <v>4.0000000000000001E-3</v>
      </c>
      <c r="AF104" s="3">
        <f t="shared" si="51"/>
        <v>0</v>
      </c>
      <c r="AG104" s="3">
        <f t="shared" si="51"/>
        <v>0</v>
      </c>
      <c r="AH104" s="3">
        <f t="shared" si="51"/>
        <v>0</v>
      </c>
      <c r="AI104" s="3">
        <f t="shared" si="51"/>
        <v>0</v>
      </c>
      <c r="AJ104" s="3">
        <f t="shared" si="51"/>
        <v>0</v>
      </c>
      <c r="AK104" s="3">
        <f t="shared" si="51"/>
        <v>0</v>
      </c>
      <c r="AL104" s="3">
        <f t="shared" si="51"/>
        <v>0</v>
      </c>
      <c r="AM104" s="3">
        <f t="shared" si="51"/>
        <v>0</v>
      </c>
      <c r="AN104" s="3">
        <f t="shared" si="51"/>
        <v>0</v>
      </c>
      <c r="AO104" s="3">
        <f t="shared" si="51"/>
        <v>0</v>
      </c>
      <c r="AP104" s="3">
        <f t="shared" si="51"/>
        <v>0</v>
      </c>
      <c r="AQ104" s="3">
        <f t="shared" si="51"/>
        <v>0</v>
      </c>
      <c r="AR104" s="3">
        <f t="shared" si="51"/>
        <v>0</v>
      </c>
      <c r="AS104" s="3">
        <f t="shared" si="51"/>
        <v>0</v>
      </c>
      <c r="AT104" s="3">
        <f t="shared" si="51"/>
        <v>0</v>
      </c>
      <c r="AU104" s="3">
        <f t="shared" si="51"/>
        <v>0</v>
      </c>
      <c r="AV104" s="3">
        <f t="shared" si="51"/>
        <v>0</v>
      </c>
      <c r="AW104" s="3">
        <f t="shared" si="51"/>
        <v>0</v>
      </c>
      <c r="AX104" s="3">
        <f t="shared" si="51"/>
        <v>0</v>
      </c>
      <c r="AY104" s="3">
        <f t="shared" si="51"/>
        <v>0</v>
      </c>
      <c r="AZ104" s="3">
        <f t="shared" si="51"/>
        <v>0</v>
      </c>
      <c r="BA104" s="3">
        <f t="shared" si="51"/>
        <v>0</v>
      </c>
      <c r="BB104" s="3">
        <f t="shared" si="51"/>
        <v>0</v>
      </c>
      <c r="BC104" s="3">
        <f t="shared" si="51"/>
        <v>0</v>
      </c>
      <c r="BD104" s="3">
        <f t="shared" si="51"/>
        <v>0</v>
      </c>
      <c r="BE104" s="3">
        <f t="shared" si="51"/>
        <v>0</v>
      </c>
      <c r="BF104" s="3">
        <f t="shared" si="51"/>
        <v>0</v>
      </c>
      <c r="BG104" s="3">
        <f t="shared" si="51"/>
        <v>0</v>
      </c>
      <c r="BH104" s="3">
        <f t="shared" si="51"/>
        <v>0</v>
      </c>
      <c r="BI104" s="3">
        <f t="shared" si="51"/>
        <v>0</v>
      </c>
      <c r="BJ104" s="3">
        <f t="shared" si="51"/>
        <v>0</v>
      </c>
      <c r="BK104" s="3">
        <f t="shared" si="51"/>
        <v>0</v>
      </c>
      <c r="BL104" s="3">
        <f t="shared" si="51"/>
        <v>0</v>
      </c>
      <c r="BM104" s="3">
        <f t="shared" si="51"/>
        <v>0</v>
      </c>
      <c r="BN104" s="3">
        <f t="shared" si="51"/>
        <v>0</v>
      </c>
      <c r="BO104" s="3">
        <f t="shared" si="51"/>
        <v>0</v>
      </c>
      <c r="BP104" s="263">
        <f t="shared" si="51"/>
        <v>0</v>
      </c>
      <c r="BQ104" s="263">
        <f t="shared" si="51"/>
        <v>0</v>
      </c>
      <c r="BR104" s="263">
        <f t="shared" si="51"/>
        <v>0</v>
      </c>
      <c r="BS104" s="263">
        <f t="shared" si="51"/>
        <v>0</v>
      </c>
      <c r="BT104" s="263">
        <f t="shared" ref="BT104:EB104" si="52">BT$358*BT386</f>
        <v>0</v>
      </c>
      <c r="BU104" s="263">
        <f t="shared" si="52"/>
        <v>0</v>
      </c>
      <c r="BV104" s="263">
        <f t="shared" si="52"/>
        <v>0</v>
      </c>
      <c r="BW104" s="263">
        <f t="shared" si="52"/>
        <v>0</v>
      </c>
      <c r="BX104" s="263">
        <f t="shared" si="52"/>
        <v>0</v>
      </c>
      <c r="BY104" s="3">
        <f t="shared" si="52"/>
        <v>0</v>
      </c>
      <c r="BZ104" s="3">
        <f t="shared" si="52"/>
        <v>0</v>
      </c>
      <c r="CA104" s="3">
        <f t="shared" si="52"/>
        <v>0</v>
      </c>
      <c r="CB104" s="3">
        <f t="shared" si="52"/>
        <v>0</v>
      </c>
      <c r="CC104" s="3">
        <f t="shared" si="52"/>
        <v>0</v>
      </c>
      <c r="CD104" s="3">
        <f t="shared" si="52"/>
        <v>0</v>
      </c>
      <c r="CE104" s="3">
        <f t="shared" si="52"/>
        <v>0</v>
      </c>
      <c r="CF104" s="3">
        <f t="shared" si="52"/>
        <v>0</v>
      </c>
      <c r="CG104" s="3">
        <f t="shared" si="52"/>
        <v>0</v>
      </c>
      <c r="CH104" s="3">
        <f t="shared" si="52"/>
        <v>0</v>
      </c>
      <c r="CI104" s="3">
        <f t="shared" si="52"/>
        <v>0</v>
      </c>
      <c r="CJ104" s="3">
        <f t="shared" si="52"/>
        <v>0</v>
      </c>
      <c r="CK104" s="3">
        <f t="shared" si="52"/>
        <v>0</v>
      </c>
      <c r="CL104" s="3">
        <f t="shared" si="52"/>
        <v>0</v>
      </c>
      <c r="CM104" s="3">
        <f t="shared" si="52"/>
        <v>0</v>
      </c>
      <c r="CN104" s="3">
        <f t="shared" si="52"/>
        <v>0</v>
      </c>
      <c r="CO104" s="3">
        <f t="shared" si="52"/>
        <v>0</v>
      </c>
      <c r="CP104" s="3">
        <f t="shared" si="52"/>
        <v>0</v>
      </c>
      <c r="CQ104" s="3">
        <f t="shared" si="52"/>
        <v>0</v>
      </c>
      <c r="CR104" s="3">
        <f t="shared" si="52"/>
        <v>0</v>
      </c>
      <c r="CS104" s="3">
        <f t="shared" si="52"/>
        <v>0</v>
      </c>
      <c r="CT104" s="3">
        <f t="shared" si="52"/>
        <v>0</v>
      </c>
      <c r="CU104" s="3">
        <f t="shared" si="52"/>
        <v>0</v>
      </c>
      <c r="CV104" s="3">
        <f t="shared" si="52"/>
        <v>0</v>
      </c>
      <c r="CW104" s="3">
        <f t="shared" si="52"/>
        <v>0</v>
      </c>
      <c r="CX104" s="3">
        <f t="shared" si="52"/>
        <v>0</v>
      </c>
      <c r="CY104" s="3">
        <f t="shared" si="52"/>
        <v>0</v>
      </c>
      <c r="CZ104" s="3">
        <f t="shared" si="52"/>
        <v>0</v>
      </c>
      <c r="DA104" s="3">
        <f t="shared" si="52"/>
        <v>0</v>
      </c>
      <c r="DB104" s="3">
        <f t="shared" si="52"/>
        <v>0</v>
      </c>
      <c r="DC104" s="3">
        <f t="shared" si="52"/>
        <v>0</v>
      </c>
      <c r="DD104" s="3">
        <f t="shared" si="52"/>
        <v>0</v>
      </c>
      <c r="DE104" s="3">
        <f t="shared" si="52"/>
        <v>0</v>
      </c>
      <c r="DF104" s="3">
        <f t="shared" si="52"/>
        <v>0</v>
      </c>
      <c r="DG104" s="3">
        <f t="shared" si="52"/>
        <v>0</v>
      </c>
      <c r="DH104" s="3">
        <f t="shared" si="52"/>
        <v>0</v>
      </c>
      <c r="DI104" s="3">
        <f t="shared" si="52"/>
        <v>0</v>
      </c>
      <c r="DJ104" s="3">
        <f t="shared" si="52"/>
        <v>0</v>
      </c>
      <c r="DK104" s="3">
        <f t="shared" si="52"/>
        <v>0</v>
      </c>
      <c r="DL104" s="3">
        <f t="shared" si="52"/>
        <v>0</v>
      </c>
      <c r="DM104" s="3">
        <f t="shared" si="52"/>
        <v>0</v>
      </c>
      <c r="DN104" s="3">
        <f t="shared" si="52"/>
        <v>0</v>
      </c>
      <c r="DO104" s="3">
        <f t="shared" si="52"/>
        <v>0</v>
      </c>
      <c r="DP104" s="3">
        <f t="shared" si="52"/>
        <v>0</v>
      </c>
      <c r="DQ104" s="3">
        <f t="shared" si="52"/>
        <v>0</v>
      </c>
      <c r="DR104" s="3">
        <f t="shared" si="52"/>
        <v>0</v>
      </c>
      <c r="DS104" s="3">
        <f t="shared" si="52"/>
        <v>0</v>
      </c>
      <c r="DT104" s="3">
        <f t="shared" si="52"/>
        <v>0</v>
      </c>
      <c r="DU104" s="3">
        <f t="shared" si="52"/>
        <v>0</v>
      </c>
      <c r="DV104" s="3">
        <f t="shared" si="52"/>
        <v>0</v>
      </c>
      <c r="DW104" s="3">
        <f t="shared" si="52"/>
        <v>0</v>
      </c>
      <c r="DX104" s="3">
        <f t="shared" si="52"/>
        <v>0</v>
      </c>
      <c r="DY104" s="3">
        <f t="shared" si="52"/>
        <v>0</v>
      </c>
      <c r="DZ104" s="3">
        <f t="shared" si="52"/>
        <v>0</v>
      </c>
      <c r="EA104" s="3">
        <f t="shared" si="52"/>
        <v>0</v>
      </c>
      <c r="EB104" s="3">
        <f t="shared" si="52"/>
        <v>0</v>
      </c>
    </row>
    <row r="105" spans="1:132" ht="12.75" x14ac:dyDescent="0.2">
      <c r="A105" s="67" t="s">
        <v>57</v>
      </c>
      <c r="B105" s="64">
        <f t="shared" si="6"/>
        <v>2.9540000000000002</v>
      </c>
      <c r="D105" s="8">
        <v>14</v>
      </c>
      <c r="E105" s="6">
        <f t="shared" si="3"/>
        <v>21.1</v>
      </c>
      <c r="F105" s="2"/>
      <c r="H105" s="3">
        <f t="shared" ref="H105:BS105" si="53">H$358*H387</f>
        <v>0</v>
      </c>
      <c r="I105" s="3">
        <f t="shared" si="53"/>
        <v>0</v>
      </c>
      <c r="J105" s="3">
        <f t="shared" si="53"/>
        <v>0</v>
      </c>
      <c r="K105" s="3">
        <f t="shared" si="53"/>
        <v>0</v>
      </c>
      <c r="L105" s="3">
        <f t="shared" si="53"/>
        <v>0</v>
      </c>
      <c r="M105" s="3">
        <f t="shared" si="53"/>
        <v>0</v>
      </c>
      <c r="N105" s="3">
        <f t="shared" si="53"/>
        <v>0</v>
      </c>
      <c r="O105" s="3">
        <f t="shared" si="53"/>
        <v>0</v>
      </c>
      <c r="P105" s="3">
        <f t="shared" si="53"/>
        <v>2.75</v>
      </c>
      <c r="Q105" s="3">
        <f t="shared" si="53"/>
        <v>0</v>
      </c>
      <c r="R105" s="3">
        <f t="shared" si="53"/>
        <v>0</v>
      </c>
      <c r="S105" s="3">
        <f t="shared" si="53"/>
        <v>0</v>
      </c>
      <c r="T105" s="3">
        <f t="shared" si="53"/>
        <v>0</v>
      </c>
      <c r="U105" s="3">
        <f t="shared" si="53"/>
        <v>0</v>
      </c>
      <c r="V105" s="3">
        <f t="shared" si="53"/>
        <v>0</v>
      </c>
      <c r="W105" s="3">
        <f t="shared" si="53"/>
        <v>0</v>
      </c>
      <c r="X105" s="3">
        <f t="shared" si="53"/>
        <v>0</v>
      </c>
      <c r="Y105" s="3">
        <f t="shared" si="53"/>
        <v>0</v>
      </c>
      <c r="Z105" s="3">
        <f t="shared" si="53"/>
        <v>0.2</v>
      </c>
      <c r="AA105" s="3">
        <f t="shared" si="53"/>
        <v>0</v>
      </c>
      <c r="AB105" s="3">
        <f t="shared" si="53"/>
        <v>0</v>
      </c>
      <c r="AC105" s="3">
        <f t="shared" si="53"/>
        <v>0</v>
      </c>
      <c r="AD105" s="3">
        <f t="shared" si="53"/>
        <v>0</v>
      </c>
      <c r="AE105" s="3">
        <f t="shared" si="53"/>
        <v>4.0000000000000001E-3</v>
      </c>
      <c r="AF105" s="3">
        <f t="shared" si="53"/>
        <v>0</v>
      </c>
      <c r="AG105" s="3">
        <f t="shared" si="53"/>
        <v>0</v>
      </c>
      <c r="AH105" s="3">
        <f t="shared" si="53"/>
        <v>0</v>
      </c>
      <c r="AI105" s="3">
        <f t="shared" si="53"/>
        <v>0</v>
      </c>
      <c r="AJ105" s="3">
        <f t="shared" si="53"/>
        <v>0</v>
      </c>
      <c r="AK105" s="3">
        <f t="shared" si="53"/>
        <v>0</v>
      </c>
      <c r="AL105" s="3">
        <f t="shared" si="53"/>
        <v>0</v>
      </c>
      <c r="AM105" s="3">
        <f t="shared" si="53"/>
        <v>0</v>
      </c>
      <c r="AN105" s="3">
        <f t="shared" si="53"/>
        <v>0</v>
      </c>
      <c r="AO105" s="3">
        <f t="shared" si="53"/>
        <v>0</v>
      </c>
      <c r="AP105" s="3">
        <f t="shared" si="53"/>
        <v>0</v>
      </c>
      <c r="AQ105" s="3">
        <f t="shared" si="53"/>
        <v>0</v>
      </c>
      <c r="AR105" s="3">
        <f t="shared" si="53"/>
        <v>0</v>
      </c>
      <c r="AS105" s="3">
        <f t="shared" si="53"/>
        <v>0</v>
      </c>
      <c r="AT105" s="3">
        <f t="shared" si="53"/>
        <v>0</v>
      </c>
      <c r="AU105" s="3">
        <f t="shared" si="53"/>
        <v>0</v>
      </c>
      <c r="AV105" s="3">
        <f t="shared" si="53"/>
        <v>0</v>
      </c>
      <c r="AW105" s="3">
        <f t="shared" si="53"/>
        <v>0</v>
      </c>
      <c r="AX105" s="3">
        <f t="shared" si="53"/>
        <v>0</v>
      </c>
      <c r="AY105" s="3">
        <f t="shared" si="53"/>
        <v>0</v>
      </c>
      <c r="AZ105" s="3">
        <f t="shared" si="53"/>
        <v>0</v>
      </c>
      <c r="BA105" s="3">
        <f t="shared" si="53"/>
        <v>0</v>
      </c>
      <c r="BB105" s="3">
        <f t="shared" si="53"/>
        <v>0</v>
      </c>
      <c r="BC105" s="3">
        <f t="shared" si="53"/>
        <v>0</v>
      </c>
      <c r="BD105" s="3">
        <f t="shared" si="53"/>
        <v>0</v>
      </c>
      <c r="BE105" s="3">
        <f t="shared" si="53"/>
        <v>0</v>
      </c>
      <c r="BF105" s="3">
        <f t="shared" si="53"/>
        <v>0</v>
      </c>
      <c r="BG105" s="3">
        <f t="shared" si="53"/>
        <v>0</v>
      </c>
      <c r="BH105" s="3">
        <f t="shared" si="53"/>
        <v>0</v>
      </c>
      <c r="BI105" s="3">
        <f t="shared" si="53"/>
        <v>0</v>
      </c>
      <c r="BJ105" s="3">
        <f t="shared" si="53"/>
        <v>0</v>
      </c>
      <c r="BK105" s="3">
        <f t="shared" si="53"/>
        <v>0</v>
      </c>
      <c r="BL105" s="3">
        <f t="shared" si="53"/>
        <v>0</v>
      </c>
      <c r="BM105" s="3">
        <f t="shared" si="53"/>
        <v>0</v>
      </c>
      <c r="BN105" s="3">
        <f t="shared" si="53"/>
        <v>0</v>
      </c>
      <c r="BO105" s="3">
        <f t="shared" si="53"/>
        <v>0</v>
      </c>
      <c r="BP105" s="263">
        <f t="shared" si="53"/>
        <v>0</v>
      </c>
      <c r="BQ105" s="263">
        <f t="shared" si="53"/>
        <v>0</v>
      </c>
      <c r="BR105" s="263">
        <f t="shared" si="53"/>
        <v>0</v>
      </c>
      <c r="BS105" s="263">
        <f t="shared" si="53"/>
        <v>0</v>
      </c>
      <c r="BT105" s="263">
        <f t="shared" ref="BT105:EB105" si="54">BT$358*BT387</f>
        <v>0</v>
      </c>
      <c r="BU105" s="263">
        <f t="shared" si="54"/>
        <v>0</v>
      </c>
      <c r="BV105" s="263">
        <f t="shared" si="54"/>
        <v>0</v>
      </c>
      <c r="BW105" s="263">
        <f t="shared" si="54"/>
        <v>0</v>
      </c>
      <c r="BX105" s="263">
        <f t="shared" si="54"/>
        <v>0</v>
      </c>
      <c r="BY105" s="3">
        <f t="shared" si="54"/>
        <v>0</v>
      </c>
      <c r="BZ105" s="3">
        <f t="shared" si="54"/>
        <v>0</v>
      </c>
      <c r="CA105" s="3">
        <f t="shared" si="54"/>
        <v>0</v>
      </c>
      <c r="CB105" s="3">
        <f t="shared" si="54"/>
        <v>0</v>
      </c>
      <c r="CC105" s="3">
        <f t="shared" si="54"/>
        <v>0</v>
      </c>
      <c r="CD105" s="3">
        <f t="shared" si="54"/>
        <v>0</v>
      </c>
      <c r="CE105" s="3">
        <f t="shared" si="54"/>
        <v>0</v>
      </c>
      <c r="CF105" s="3">
        <f t="shared" si="54"/>
        <v>0</v>
      </c>
      <c r="CG105" s="3">
        <f t="shared" si="54"/>
        <v>0</v>
      </c>
      <c r="CH105" s="3">
        <f t="shared" si="54"/>
        <v>0</v>
      </c>
      <c r="CI105" s="3">
        <f t="shared" si="54"/>
        <v>0</v>
      </c>
      <c r="CJ105" s="3">
        <f t="shared" si="54"/>
        <v>0</v>
      </c>
      <c r="CK105" s="3">
        <f t="shared" si="54"/>
        <v>0</v>
      </c>
      <c r="CL105" s="3">
        <f t="shared" si="54"/>
        <v>0</v>
      </c>
      <c r="CM105" s="3">
        <f t="shared" si="54"/>
        <v>0</v>
      </c>
      <c r="CN105" s="3">
        <f t="shared" si="54"/>
        <v>0</v>
      </c>
      <c r="CO105" s="3">
        <f t="shared" si="54"/>
        <v>0</v>
      </c>
      <c r="CP105" s="3">
        <f t="shared" si="54"/>
        <v>0</v>
      </c>
      <c r="CQ105" s="3">
        <f t="shared" si="54"/>
        <v>0</v>
      </c>
      <c r="CR105" s="3">
        <f t="shared" si="54"/>
        <v>0</v>
      </c>
      <c r="CS105" s="3">
        <f t="shared" si="54"/>
        <v>0</v>
      </c>
      <c r="CT105" s="3">
        <f t="shared" si="54"/>
        <v>0</v>
      </c>
      <c r="CU105" s="3">
        <f t="shared" si="54"/>
        <v>0</v>
      </c>
      <c r="CV105" s="3">
        <f t="shared" si="54"/>
        <v>0</v>
      </c>
      <c r="CW105" s="3">
        <f t="shared" si="54"/>
        <v>0</v>
      </c>
      <c r="CX105" s="3">
        <f t="shared" si="54"/>
        <v>0</v>
      </c>
      <c r="CY105" s="3">
        <f t="shared" si="54"/>
        <v>0</v>
      </c>
      <c r="CZ105" s="3">
        <f t="shared" si="54"/>
        <v>0</v>
      </c>
      <c r="DA105" s="3">
        <f t="shared" si="54"/>
        <v>0</v>
      </c>
      <c r="DB105" s="3">
        <f t="shared" si="54"/>
        <v>0</v>
      </c>
      <c r="DC105" s="3">
        <f t="shared" si="54"/>
        <v>0</v>
      </c>
      <c r="DD105" s="3">
        <f t="shared" si="54"/>
        <v>0</v>
      </c>
      <c r="DE105" s="3">
        <f t="shared" si="54"/>
        <v>0</v>
      </c>
      <c r="DF105" s="3">
        <f t="shared" si="54"/>
        <v>0</v>
      </c>
      <c r="DG105" s="3">
        <f t="shared" si="54"/>
        <v>0</v>
      </c>
      <c r="DH105" s="3">
        <f t="shared" si="54"/>
        <v>0</v>
      </c>
      <c r="DI105" s="3">
        <f t="shared" si="54"/>
        <v>0</v>
      </c>
      <c r="DJ105" s="3">
        <f t="shared" si="54"/>
        <v>0</v>
      </c>
      <c r="DK105" s="3">
        <f t="shared" si="54"/>
        <v>0</v>
      </c>
      <c r="DL105" s="3">
        <f t="shared" si="54"/>
        <v>0</v>
      </c>
      <c r="DM105" s="3">
        <f t="shared" si="54"/>
        <v>0</v>
      </c>
      <c r="DN105" s="3">
        <f t="shared" si="54"/>
        <v>0</v>
      </c>
      <c r="DO105" s="3">
        <f t="shared" si="54"/>
        <v>0</v>
      </c>
      <c r="DP105" s="3">
        <f t="shared" si="54"/>
        <v>0</v>
      </c>
      <c r="DQ105" s="3">
        <f t="shared" si="54"/>
        <v>0</v>
      </c>
      <c r="DR105" s="3">
        <f t="shared" si="54"/>
        <v>0</v>
      </c>
      <c r="DS105" s="3">
        <f t="shared" si="54"/>
        <v>0</v>
      </c>
      <c r="DT105" s="3">
        <f t="shared" si="54"/>
        <v>0</v>
      </c>
      <c r="DU105" s="3">
        <f t="shared" si="54"/>
        <v>0</v>
      </c>
      <c r="DV105" s="3">
        <f t="shared" si="54"/>
        <v>0</v>
      </c>
      <c r="DW105" s="3">
        <f t="shared" si="54"/>
        <v>0</v>
      </c>
      <c r="DX105" s="3">
        <f t="shared" si="54"/>
        <v>0</v>
      </c>
      <c r="DY105" s="3">
        <f t="shared" si="54"/>
        <v>0</v>
      </c>
      <c r="DZ105" s="3">
        <f t="shared" si="54"/>
        <v>0</v>
      </c>
      <c r="EA105" s="3">
        <f t="shared" si="54"/>
        <v>0</v>
      </c>
      <c r="EB105" s="3">
        <f t="shared" si="54"/>
        <v>0</v>
      </c>
    </row>
    <row r="106" spans="1:132" ht="12.75" x14ac:dyDescent="0.2">
      <c r="A106" s="67" t="s">
        <v>58</v>
      </c>
      <c r="B106" s="64">
        <f t="shared" si="6"/>
        <v>4.0000000000000001E-3</v>
      </c>
      <c r="D106" s="8">
        <v>800</v>
      </c>
      <c r="E106" s="6">
        <f t="shared" si="3"/>
        <v>5.0000000000000001E-4</v>
      </c>
      <c r="F106" s="2"/>
      <c r="H106" s="3">
        <f t="shared" ref="H106:BS106" si="55">H$358*H388</f>
        <v>0</v>
      </c>
      <c r="I106" s="3">
        <f t="shared" si="55"/>
        <v>0</v>
      </c>
      <c r="J106" s="3">
        <f t="shared" si="55"/>
        <v>0</v>
      </c>
      <c r="K106" s="3">
        <f t="shared" si="55"/>
        <v>0</v>
      </c>
      <c r="L106" s="3">
        <f t="shared" si="55"/>
        <v>0</v>
      </c>
      <c r="M106" s="3">
        <f t="shared" si="55"/>
        <v>0</v>
      </c>
      <c r="N106" s="3">
        <f t="shared" si="55"/>
        <v>0</v>
      </c>
      <c r="O106" s="3">
        <f t="shared" si="55"/>
        <v>0</v>
      </c>
      <c r="P106" s="3">
        <f t="shared" si="55"/>
        <v>0</v>
      </c>
      <c r="Q106" s="3">
        <f t="shared" si="55"/>
        <v>0</v>
      </c>
      <c r="R106" s="3">
        <f t="shared" si="55"/>
        <v>0</v>
      </c>
      <c r="S106" s="3">
        <f t="shared" si="55"/>
        <v>0</v>
      </c>
      <c r="T106" s="3">
        <f t="shared" si="55"/>
        <v>0</v>
      </c>
      <c r="U106" s="3">
        <f t="shared" si="55"/>
        <v>0</v>
      </c>
      <c r="V106" s="3">
        <f t="shared" si="55"/>
        <v>0</v>
      </c>
      <c r="W106" s="3">
        <f t="shared" si="55"/>
        <v>0</v>
      </c>
      <c r="X106" s="3">
        <f t="shared" si="55"/>
        <v>0</v>
      </c>
      <c r="Y106" s="3">
        <f t="shared" si="55"/>
        <v>0</v>
      </c>
      <c r="Z106" s="3">
        <f t="shared" si="55"/>
        <v>0</v>
      </c>
      <c r="AA106" s="3">
        <f t="shared" si="55"/>
        <v>0</v>
      </c>
      <c r="AB106" s="3">
        <f t="shared" si="55"/>
        <v>0</v>
      </c>
      <c r="AC106" s="3">
        <f t="shared" si="55"/>
        <v>0</v>
      </c>
      <c r="AD106" s="3">
        <f t="shared" si="55"/>
        <v>0</v>
      </c>
      <c r="AE106" s="3">
        <f t="shared" si="55"/>
        <v>4.0000000000000001E-3</v>
      </c>
      <c r="AF106" s="3">
        <f t="shared" si="55"/>
        <v>0</v>
      </c>
      <c r="AG106" s="3">
        <f t="shared" si="55"/>
        <v>0</v>
      </c>
      <c r="AH106" s="3">
        <f t="shared" si="55"/>
        <v>0</v>
      </c>
      <c r="AI106" s="3">
        <f t="shared" si="55"/>
        <v>0</v>
      </c>
      <c r="AJ106" s="3">
        <f t="shared" si="55"/>
        <v>0</v>
      </c>
      <c r="AK106" s="3">
        <f t="shared" si="55"/>
        <v>0</v>
      </c>
      <c r="AL106" s="3">
        <f t="shared" si="55"/>
        <v>0</v>
      </c>
      <c r="AM106" s="3">
        <f t="shared" si="55"/>
        <v>0</v>
      </c>
      <c r="AN106" s="3">
        <f t="shared" si="55"/>
        <v>0</v>
      </c>
      <c r="AO106" s="3">
        <f t="shared" si="55"/>
        <v>0</v>
      </c>
      <c r="AP106" s="3">
        <f t="shared" si="55"/>
        <v>0</v>
      </c>
      <c r="AQ106" s="3">
        <f t="shared" si="55"/>
        <v>0</v>
      </c>
      <c r="AR106" s="3">
        <f t="shared" si="55"/>
        <v>0</v>
      </c>
      <c r="AS106" s="3">
        <f t="shared" si="55"/>
        <v>0</v>
      </c>
      <c r="AT106" s="3">
        <f t="shared" si="55"/>
        <v>0</v>
      </c>
      <c r="AU106" s="3">
        <f t="shared" si="55"/>
        <v>0</v>
      </c>
      <c r="AV106" s="3">
        <f t="shared" si="55"/>
        <v>0</v>
      </c>
      <c r="AW106" s="3">
        <f t="shared" si="55"/>
        <v>0</v>
      </c>
      <c r="AX106" s="3">
        <f t="shared" si="55"/>
        <v>0</v>
      </c>
      <c r="AY106" s="3">
        <f t="shared" si="55"/>
        <v>0</v>
      </c>
      <c r="AZ106" s="3">
        <f t="shared" si="55"/>
        <v>0</v>
      </c>
      <c r="BA106" s="3">
        <f t="shared" si="55"/>
        <v>0</v>
      </c>
      <c r="BB106" s="3">
        <f t="shared" si="55"/>
        <v>0</v>
      </c>
      <c r="BC106" s="3">
        <f t="shared" si="55"/>
        <v>0</v>
      </c>
      <c r="BD106" s="3">
        <f t="shared" si="55"/>
        <v>0</v>
      </c>
      <c r="BE106" s="3">
        <f t="shared" si="55"/>
        <v>0</v>
      </c>
      <c r="BF106" s="3">
        <f t="shared" si="55"/>
        <v>0</v>
      </c>
      <c r="BG106" s="3">
        <f t="shared" si="55"/>
        <v>0</v>
      </c>
      <c r="BH106" s="3">
        <f t="shared" si="55"/>
        <v>0</v>
      </c>
      <c r="BI106" s="3">
        <f t="shared" si="55"/>
        <v>0</v>
      </c>
      <c r="BJ106" s="3">
        <f t="shared" si="55"/>
        <v>0</v>
      </c>
      <c r="BK106" s="3">
        <f t="shared" si="55"/>
        <v>0</v>
      </c>
      <c r="BL106" s="3">
        <f t="shared" si="55"/>
        <v>0</v>
      </c>
      <c r="BM106" s="3">
        <f t="shared" si="55"/>
        <v>0</v>
      </c>
      <c r="BN106" s="3">
        <f t="shared" si="55"/>
        <v>0</v>
      </c>
      <c r="BO106" s="3">
        <f t="shared" si="55"/>
        <v>0</v>
      </c>
      <c r="BP106" s="263">
        <f t="shared" si="55"/>
        <v>0</v>
      </c>
      <c r="BQ106" s="263">
        <f t="shared" si="55"/>
        <v>0</v>
      </c>
      <c r="BR106" s="263">
        <f t="shared" si="55"/>
        <v>0</v>
      </c>
      <c r="BS106" s="263">
        <f t="shared" si="55"/>
        <v>0</v>
      </c>
      <c r="BT106" s="263">
        <f t="shared" ref="BT106:EB106" si="56">BT$358*BT388</f>
        <v>0</v>
      </c>
      <c r="BU106" s="263">
        <f t="shared" si="56"/>
        <v>0</v>
      </c>
      <c r="BV106" s="263">
        <f t="shared" si="56"/>
        <v>0</v>
      </c>
      <c r="BW106" s="263">
        <f t="shared" si="56"/>
        <v>0</v>
      </c>
      <c r="BX106" s="263">
        <f t="shared" si="56"/>
        <v>0</v>
      </c>
      <c r="BY106" s="3">
        <f t="shared" si="56"/>
        <v>0</v>
      </c>
      <c r="BZ106" s="3">
        <f t="shared" si="56"/>
        <v>0</v>
      </c>
      <c r="CA106" s="3">
        <f t="shared" si="56"/>
        <v>0</v>
      </c>
      <c r="CB106" s="3">
        <f t="shared" si="56"/>
        <v>0</v>
      </c>
      <c r="CC106" s="3">
        <f t="shared" si="56"/>
        <v>0</v>
      </c>
      <c r="CD106" s="3">
        <f t="shared" si="56"/>
        <v>0</v>
      </c>
      <c r="CE106" s="3">
        <f t="shared" si="56"/>
        <v>0</v>
      </c>
      <c r="CF106" s="3">
        <f t="shared" si="56"/>
        <v>0</v>
      </c>
      <c r="CG106" s="3">
        <f t="shared" si="56"/>
        <v>0</v>
      </c>
      <c r="CH106" s="3">
        <f t="shared" si="56"/>
        <v>0</v>
      </c>
      <c r="CI106" s="3">
        <f t="shared" si="56"/>
        <v>0</v>
      </c>
      <c r="CJ106" s="3">
        <f t="shared" si="56"/>
        <v>0</v>
      </c>
      <c r="CK106" s="3">
        <f t="shared" si="56"/>
        <v>0</v>
      </c>
      <c r="CL106" s="3">
        <f t="shared" si="56"/>
        <v>0</v>
      </c>
      <c r="CM106" s="3">
        <f t="shared" si="56"/>
        <v>0</v>
      </c>
      <c r="CN106" s="3">
        <f t="shared" si="56"/>
        <v>0</v>
      </c>
      <c r="CO106" s="3">
        <f t="shared" si="56"/>
        <v>0</v>
      </c>
      <c r="CP106" s="3">
        <f t="shared" si="56"/>
        <v>0</v>
      </c>
      <c r="CQ106" s="3">
        <f t="shared" si="56"/>
        <v>0</v>
      </c>
      <c r="CR106" s="3">
        <f t="shared" si="56"/>
        <v>0</v>
      </c>
      <c r="CS106" s="3">
        <f t="shared" si="56"/>
        <v>0</v>
      </c>
      <c r="CT106" s="3">
        <f t="shared" si="56"/>
        <v>0</v>
      </c>
      <c r="CU106" s="3">
        <f t="shared" si="56"/>
        <v>0</v>
      </c>
      <c r="CV106" s="3">
        <f t="shared" si="56"/>
        <v>0</v>
      </c>
      <c r="CW106" s="3">
        <f t="shared" si="56"/>
        <v>0</v>
      </c>
      <c r="CX106" s="3">
        <f t="shared" si="56"/>
        <v>0</v>
      </c>
      <c r="CY106" s="3">
        <f t="shared" si="56"/>
        <v>0</v>
      </c>
      <c r="CZ106" s="3">
        <f t="shared" si="56"/>
        <v>0</v>
      </c>
      <c r="DA106" s="3">
        <f t="shared" si="56"/>
        <v>0</v>
      </c>
      <c r="DB106" s="3">
        <f t="shared" si="56"/>
        <v>0</v>
      </c>
      <c r="DC106" s="3">
        <f t="shared" si="56"/>
        <v>0</v>
      </c>
      <c r="DD106" s="3">
        <f t="shared" si="56"/>
        <v>0</v>
      </c>
      <c r="DE106" s="3">
        <f t="shared" si="56"/>
        <v>0</v>
      </c>
      <c r="DF106" s="3">
        <f t="shared" si="56"/>
        <v>0</v>
      </c>
      <c r="DG106" s="3">
        <f t="shared" si="56"/>
        <v>0</v>
      </c>
      <c r="DH106" s="3">
        <f t="shared" si="56"/>
        <v>0</v>
      </c>
      <c r="DI106" s="3">
        <f t="shared" si="56"/>
        <v>0</v>
      </c>
      <c r="DJ106" s="3">
        <f t="shared" si="56"/>
        <v>0</v>
      </c>
      <c r="DK106" s="3">
        <f t="shared" si="56"/>
        <v>0</v>
      </c>
      <c r="DL106" s="3">
        <f t="shared" si="56"/>
        <v>0</v>
      </c>
      <c r="DM106" s="3">
        <f t="shared" si="56"/>
        <v>0</v>
      </c>
      <c r="DN106" s="3">
        <f t="shared" si="56"/>
        <v>0</v>
      </c>
      <c r="DO106" s="3">
        <f t="shared" si="56"/>
        <v>0</v>
      </c>
      <c r="DP106" s="3">
        <f t="shared" si="56"/>
        <v>0</v>
      </c>
      <c r="DQ106" s="3">
        <f t="shared" si="56"/>
        <v>0</v>
      </c>
      <c r="DR106" s="3">
        <f t="shared" si="56"/>
        <v>0</v>
      </c>
      <c r="DS106" s="3">
        <f t="shared" si="56"/>
        <v>0</v>
      </c>
      <c r="DT106" s="3">
        <f t="shared" si="56"/>
        <v>0</v>
      </c>
      <c r="DU106" s="3">
        <f t="shared" si="56"/>
        <v>0</v>
      </c>
      <c r="DV106" s="3">
        <f t="shared" si="56"/>
        <v>0</v>
      </c>
      <c r="DW106" s="3">
        <f t="shared" si="56"/>
        <v>0</v>
      </c>
      <c r="DX106" s="3">
        <f t="shared" si="56"/>
        <v>0</v>
      </c>
      <c r="DY106" s="3">
        <f t="shared" si="56"/>
        <v>0</v>
      </c>
      <c r="DZ106" s="3">
        <f t="shared" si="56"/>
        <v>0</v>
      </c>
      <c r="EA106" s="3">
        <f t="shared" si="56"/>
        <v>0</v>
      </c>
      <c r="EB106" s="3">
        <f t="shared" si="56"/>
        <v>0</v>
      </c>
    </row>
    <row r="107" spans="1:132" ht="12.75" x14ac:dyDescent="0.2">
      <c r="A107" s="67" t="s">
        <v>17</v>
      </c>
      <c r="B107" s="64">
        <f t="shared" si="6"/>
        <v>26.754000000000001</v>
      </c>
      <c r="D107" s="8">
        <v>62.5</v>
      </c>
      <c r="E107" s="6">
        <f t="shared" si="3"/>
        <v>42.806399999999996</v>
      </c>
      <c r="F107" s="2"/>
      <c r="H107" s="3">
        <f t="shared" ref="H107:BS107" si="57">H$358*H389</f>
        <v>0</v>
      </c>
      <c r="I107" s="3">
        <f t="shared" si="57"/>
        <v>0</v>
      </c>
      <c r="J107" s="3">
        <f t="shared" si="57"/>
        <v>0</v>
      </c>
      <c r="K107" s="3">
        <f t="shared" si="57"/>
        <v>0</v>
      </c>
      <c r="L107" s="3">
        <f t="shared" si="57"/>
        <v>0</v>
      </c>
      <c r="M107" s="3">
        <f t="shared" si="57"/>
        <v>0</v>
      </c>
      <c r="N107" s="3">
        <f t="shared" si="57"/>
        <v>0</v>
      </c>
      <c r="O107" s="3">
        <f t="shared" si="57"/>
        <v>0</v>
      </c>
      <c r="P107" s="3">
        <f t="shared" si="57"/>
        <v>0.75</v>
      </c>
      <c r="Q107" s="3">
        <f t="shared" si="57"/>
        <v>0</v>
      </c>
      <c r="R107" s="3">
        <f t="shared" si="57"/>
        <v>0</v>
      </c>
      <c r="S107" s="3">
        <f t="shared" si="57"/>
        <v>0</v>
      </c>
      <c r="T107" s="3">
        <f t="shared" si="57"/>
        <v>0</v>
      </c>
      <c r="U107" s="3">
        <f t="shared" si="57"/>
        <v>0</v>
      </c>
      <c r="V107" s="3">
        <f t="shared" si="57"/>
        <v>0</v>
      </c>
      <c r="W107" s="3">
        <f t="shared" si="57"/>
        <v>0</v>
      </c>
      <c r="X107" s="3">
        <f t="shared" si="57"/>
        <v>0</v>
      </c>
      <c r="Y107" s="3">
        <f t="shared" si="57"/>
        <v>0</v>
      </c>
      <c r="Z107" s="3">
        <f t="shared" si="57"/>
        <v>26</v>
      </c>
      <c r="AA107" s="3">
        <f t="shared" si="57"/>
        <v>0</v>
      </c>
      <c r="AB107" s="3">
        <f t="shared" si="57"/>
        <v>0</v>
      </c>
      <c r="AC107" s="3">
        <f t="shared" si="57"/>
        <v>0</v>
      </c>
      <c r="AD107" s="3">
        <f t="shared" si="57"/>
        <v>0</v>
      </c>
      <c r="AE107" s="3">
        <f t="shared" si="57"/>
        <v>4.0000000000000001E-3</v>
      </c>
      <c r="AF107" s="3">
        <f t="shared" si="57"/>
        <v>0</v>
      </c>
      <c r="AG107" s="3">
        <f t="shared" si="57"/>
        <v>0</v>
      </c>
      <c r="AH107" s="3">
        <f t="shared" si="57"/>
        <v>0</v>
      </c>
      <c r="AI107" s="3">
        <f t="shared" si="57"/>
        <v>0</v>
      </c>
      <c r="AJ107" s="3">
        <f t="shared" si="57"/>
        <v>0</v>
      </c>
      <c r="AK107" s="3">
        <f t="shared" si="57"/>
        <v>0</v>
      </c>
      <c r="AL107" s="3">
        <f t="shared" si="57"/>
        <v>0</v>
      </c>
      <c r="AM107" s="3">
        <f t="shared" si="57"/>
        <v>0</v>
      </c>
      <c r="AN107" s="3">
        <f t="shared" si="57"/>
        <v>0</v>
      </c>
      <c r="AO107" s="3">
        <f t="shared" si="57"/>
        <v>0</v>
      </c>
      <c r="AP107" s="3">
        <f t="shared" si="57"/>
        <v>0</v>
      </c>
      <c r="AQ107" s="3">
        <f t="shared" si="57"/>
        <v>0</v>
      </c>
      <c r="AR107" s="3">
        <f t="shared" si="57"/>
        <v>0</v>
      </c>
      <c r="AS107" s="3">
        <f t="shared" si="57"/>
        <v>0</v>
      </c>
      <c r="AT107" s="3">
        <f t="shared" si="57"/>
        <v>0</v>
      </c>
      <c r="AU107" s="3">
        <f t="shared" si="57"/>
        <v>0</v>
      </c>
      <c r="AV107" s="3">
        <f t="shared" si="57"/>
        <v>0</v>
      </c>
      <c r="AW107" s="3">
        <f t="shared" si="57"/>
        <v>0</v>
      </c>
      <c r="AX107" s="3">
        <f t="shared" si="57"/>
        <v>0</v>
      </c>
      <c r="AY107" s="3">
        <f t="shared" si="57"/>
        <v>0</v>
      </c>
      <c r="AZ107" s="3">
        <f t="shared" si="57"/>
        <v>0</v>
      </c>
      <c r="BA107" s="3">
        <f t="shared" si="57"/>
        <v>0</v>
      </c>
      <c r="BB107" s="3">
        <f t="shared" si="57"/>
        <v>0</v>
      </c>
      <c r="BC107" s="3">
        <f t="shared" si="57"/>
        <v>0</v>
      </c>
      <c r="BD107" s="3">
        <f t="shared" si="57"/>
        <v>0</v>
      </c>
      <c r="BE107" s="3">
        <f t="shared" si="57"/>
        <v>0</v>
      </c>
      <c r="BF107" s="3">
        <f t="shared" si="57"/>
        <v>0</v>
      </c>
      <c r="BG107" s="3">
        <f t="shared" si="57"/>
        <v>0</v>
      </c>
      <c r="BH107" s="3">
        <f t="shared" si="57"/>
        <v>0</v>
      </c>
      <c r="BI107" s="3">
        <f t="shared" si="57"/>
        <v>0</v>
      </c>
      <c r="BJ107" s="3">
        <f t="shared" si="57"/>
        <v>0</v>
      </c>
      <c r="BK107" s="3">
        <f t="shared" si="57"/>
        <v>0</v>
      </c>
      <c r="BL107" s="3">
        <f t="shared" si="57"/>
        <v>0</v>
      </c>
      <c r="BM107" s="3">
        <f t="shared" si="57"/>
        <v>0</v>
      </c>
      <c r="BN107" s="3">
        <f t="shared" si="57"/>
        <v>0</v>
      </c>
      <c r="BO107" s="3">
        <f t="shared" si="57"/>
        <v>0</v>
      </c>
      <c r="BP107" s="263">
        <f t="shared" si="57"/>
        <v>0</v>
      </c>
      <c r="BQ107" s="263">
        <f t="shared" si="57"/>
        <v>0</v>
      </c>
      <c r="BR107" s="263">
        <f t="shared" si="57"/>
        <v>0</v>
      </c>
      <c r="BS107" s="263">
        <f t="shared" si="57"/>
        <v>0</v>
      </c>
      <c r="BT107" s="263">
        <f t="shared" ref="BT107:EB107" si="58">BT$358*BT389</f>
        <v>0</v>
      </c>
      <c r="BU107" s="263">
        <f t="shared" si="58"/>
        <v>0</v>
      </c>
      <c r="BV107" s="263">
        <f t="shared" si="58"/>
        <v>0</v>
      </c>
      <c r="BW107" s="263">
        <f t="shared" si="58"/>
        <v>0</v>
      </c>
      <c r="BX107" s="263">
        <f t="shared" si="58"/>
        <v>0</v>
      </c>
      <c r="BY107" s="3">
        <f t="shared" si="58"/>
        <v>0</v>
      </c>
      <c r="BZ107" s="3">
        <f t="shared" si="58"/>
        <v>0</v>
      </c>
      <c r="CA107" s="3">
        <f t="shared" si="58"/>
        <v>0</v>
      </c>
      <c r="CB107" s="3">
        <f t="shared" si="58"/>
        <v>0</v>
      </c>
      <c r="CC107" s="3">
        <f t="shared" si="58"/>
        <v>0</v>
      </c>
      <c r="CD107" s="3">
        <f t="shared" si="58"/>
        <v>0</v>
      </c>
      <c r="CE107" s="3">
        <f t="shared" si="58"/>
        <v>0</v>
      </c>
      <c r="CF107" s="3">
        <f t="shared" si="58"/>
        <v>0</v>
      </c>
      <c r="CG107" s="3">
        <f t="shared" si="58"/>
        <v>0</v>
      </c>
      <c r="CH107" s="3">
        <f t="shared" si="58"/>
        <v>0</v>
      </c>
      <c r="CI107" s="3">
        <f t="shared" si="58"/>
        <v>0</v>
      </c>
      <c r="CJ107" s="3">
        <f t="shared" si="58"/>
        <v>0</v>
      </c>
      <c r="CK107" s="3">
        <f t="shared" si="58"/>
        <v>0</v>
      </c>
      <c r="CL107" s="3">
        <f t="shared" si="58"/>
        <v>0</v>
      </c>
      <c r="CM107" s="3">
        <f t="shared" si="58"/>
        <v>0</v>
      </c>
      <c r="CN107" s="3">
        <f t="shared" si="58"/>
        <v>0</v>
      </c>
      <c r="CO107" s="3">
        <f t="shared" si="58"/>
        <v>0</v>
      </c>
      <c r="CP107" s="3">
        <f t="shared" si="58"/>
        <v>0</v>
      </c>
      <c r="CQ107" s="3">
        <f t="shared" si="58"/>
        <v>0</v>
      </c>
      <c r="CR107" s="3">
        <f t="shared" si="58"/>
        <v>0</v>
      </c>
      <c r="CS107" s="3">
        <f t="shared" si="58"/>
        <v>0</v>
      </c>
      <c r="CT107" s="3">
        <f t="shared" si="58"/>
        <v>0</v>
      </c>
      <c r="CU107" s="3">
        <f t="shared" si="58"/>
        <v>0</v>
      </c>
      <c r="CV107" s="3">
        <f t="shared" si="58"/>
        <v>0</v>
      </c>
      <c r="CW107" s="3">
        <f t="shared" si="58"/>
        <v>0</v>
      </c>
      <c r="CX107" s="3">
        <f t="shared" si="58"/>
        <v>0</v>
      </c>
      <c r="CY107" s="3">
        <f t="shared" si="58"/>
        <v>0</v>
      </c>
      <c r="CZ107" s="3">
        <f t="shared" si="58"/>
        <v>0</v>
      </c>
      <c r="DA107" s="3">
        <f t="shared" si="58"/>
        <v>0</v>
      </c>
      <c r="DB107" s="3">
        <f t="shared" si="58"/>
        <v>0</v>
      </c>
      <c r="DC107" s="3">
        <f t="shared" si="58"/>
        <v>0</v>
      </c>
      <c r="DD107" s="3">
        <f t="shared" si="58"/>
        <v>0</v>
      </c>
      <c r="DE107" s="3">
        <f t="shared" si="58"/>
        <v>0</v>
      </c>
      <c r="DF107" s="3">
        <f t="shared" si="58"/>
        <v>0</v>
      </c>
      <c r="DG107" s="3">
        <f t="shared" si="58"/>
        <v>0</v>
      </c>
      <c r="DH107" s="3">
        <f t="shared" si="58"/>
        <v>0</v>
      </c>
      <c r="DI107" s="3">
        <f t="shared" si="58"/>
        <v>0</v>
      </c>
      <c r="DJ107" s="3">
        <f t="shared" si="58"/>
        <v>0</v>
      </c>
      <c r="DK107" s="3">
        <f t="shared" si="58"/>
        <v>0</v>
      </c>
      <c r="DL107" s="3">
        <f t="shared" si="58"/>
        <v>0</v>
      </c>
      <c r="DM107" s="3">
        <f t="shared" si="58"/>
        <v>0</v>
      </c>
      <c r="DN107" s="3">
        <f t="shared" si="58"/>
        <v>0</v>
      </c>
      <c r="DO107" s="3">
        <f t="shared" si="58"/>
        <v>0</v>
      </c>
      <c r="DP107" s="3">
        <f t="shared" si="58"/>
        <v>0</v>
      </c>
      <c r="DQ107" s="3">
        <f t="shared" si="58"/>
        <v>0</v>
      </c>
      <c r="DR107" s="3">
        <f t="shared" si="58"/>
        <v>0</v>
      </c>
      <c r="DS107" s="3">
        <f t="shared" si="58"/>
        <v>0</v>
      </c>
      <c r="DT107" s="3">
        <f t="shared" si="58"/>
        <v>0</v>
      </c>
      <c r="DU107" s="3">
        <f t="shared" si="58"/>
        <v>0</v>
      </c>
      <c r="DV107" s="3">
        <f t="shared" si="58"/>
        <v>0</v>
      </c>
      <c r="DW107" s="3">
        <f t="shared" si="58"/>
        <v>0</v>
      </c>
      <c r="DX107" s="3">
        <f t="shared" si="58"/>
        <v>0</v>
      </c>
      <c r="DY107" s="3">
        <f t="shared" si="58"/>
        <v>0</v>
      </c>
      <c r="DZ107" s="3">
        <f t="shared" si="58"/>
        <v>0</v>
      </c>
      <c r="EA107" s="3">
        <f t="shared" si="58"/>
        <v>0</v>
      </c>
      <c r="EB107" s="3">
        <f t="shared" si="58"/>
        <v>0</v>
      </c>
    </row>
    <row r="108" spans="1:132" ht="12.75" x14ac:dyDescent="0.2">
      <c r="A108" s="67" t="s">
        <v>59</v>
      </c>
      <c r="B108" s="64">
        <f t="shared" si="6"/>
        <v>210.00399999999999</v>
      </c>
      <c r="D108" s="8">
        <v>1000</v>
      </c>
      <c r="E108" s="6">
        <f t="shared" si="3"/>
        <v>21.000399999999999</v>
      </c>
      <c r="F108" s="2"/>
      <c r="H108" s="3">
        <f t="shared" ref="H108:BS108" si="59">H$358*H390</f>
        <v>0</v>
      </c>
      <c r="I108" s="3">
        <f t="shared" si="59"/>
        <v>0</v>
      </c>
      <c r="J108" s="3">
        <f t="shared" si="59"/>
        <v>0</v>
      </c>
      <c r="K108" s="3">
        <f t="shared" si="59"/>
        <v>0</v>
      </c>
      <c r="L108" s="3">
        <f t="shared" si="59"/>
        <v>0</v>
      </c>
      <c r="M108" s="3">
        <f t="shared" si="59"/>
        <v>0</v>
      </c>
      <c r="N108" s="3">
        <f t="shared" si="59"/>
        <v>0</v>
      </c>
      <c r="O108" s="3">
        <f t="shared" si="59"/>
        <v>0</v>
      </c>
      <c r="P108" s="3">
        <f t="shared" si="59"/>
        <v>200</v>
      </c>
      <c r="Q108" s="3">
        <f t="shared" si="59"/>
        <v>0</v>
      </c>
      <c r="R108" s="3">
        <f t="shared" si="59"/>
        <v>0</v>
      </c>
      <c r="S108" s="3">
        <f t="shared" si="59"/>
        <v>0</v>
      </c>
      <c r="T108" s="3">
        <f t="shared" si="59"/>
        <v>0</v>
      </c>
      <c r="U108" s="3">
        <f t="shared" si="59"/>
        <v>0</v>
      </c>
      <c r="V108" s="3">
        <f t="shared" si="59"/>
        <v>0</v>
      </c>
      <c r="W108" s="3">
        <f t="shared" si="59"/>
        <v>0</v>
      </c>
      <c r="X108" s="3">
        <f t="shared" si="59"/>
        <v>0</v>
      </c>
      <c r="Y108" s="3">
        <f t="shared" si="59"/>
        <v>0</v>
      </c>
      <c r="Z108" s="3">
        <f t="shared" si="59"/>
        <v>10</v>
      </c>
      <c r="AA108" s="3">
        <f t="shared" si="59"/>
        <v>0</v>
      </c>
      <c r="AB108" s="3">
        <f t="shared" si="59"/>
        <v>0</v>
      </c>
      <c r="AC108" s="3">
        <f t="shared" si="59"/>
        <v>0</v>
      </c>
      <c r="AD108" s="3">
        <f t="shared" si="59"/>
        <v>0</v>
      </c>
      <c r="AE108" s="3">
        <f t="shared" si="59"/>
        <v>4.0000000000000001E-3</v>
      </c>
      <c r="AF108" s="3">
        <f t="shared" si="59"/>
        <v>0</v>
      </c>
      <c r="AG108" s="3">
        <f t="shared" si="59"/>
        <v>0</v>
      </c>
      <c r="AH108" s="3">
        <f t="shared" si="59"/>
        <v>0</v>
      </c>
      <c r="AI108" s="3">
        <f t="shared" si="59"/>
        <v>0</v>
      </c>
      <c r="AJ108" s="3">
        <f t="shared" si="59"/>
        <v>0</v>
      </c>
      <c r="AK108" s="3">
        <f t="shared" si="59"/>
        <v>0</v>
      </c>
      <c r="AL108" s="3">
        <f t="shared" si="59"/>
        <v>0</v>
      </c>
      <c r="AM108" s="3">
        <f t="shared" si="59"/>
        <v>0</v>
      </c>
      <c r="AN108" s="3">
        <f t="shared" si="59"/>
        <v>0</v>
      </c>
      <c r="AO108" s="3">
        <f t="shared" si="59"/>
        <v>0</v>
      </c>
      <c r="AP108" s="3">
        <f t="shared" si="59"/>
        <v>0</v>
      </c>
      <c r="AQ108" s="3">
        <f t="shared" si="59"/>
        <v>0</v>
      </c>
      <c r="AR108" s="3">
        <f t="shared" si="59"/>
        <v>0</v>
      </c>
      <c r="AS108" s="3">
        <f t="shared" si="59"/>
        <v>0</v>
      </c>
      <c r="AT108" s="3">
        <f t="shared" si="59"/>
        <v>0</v>
      </c>
      <c r="AU108" s="3">
        <f t="shared" si="59"/>
        <v>0</v>
      </c>
      <c r="AV108" s="3">
        <f t="shared" si="59"/>
        <v>0</v>
      </c>
      <c r="AW108" s="3">
        <f t="shared" si="59"/>
        <v>0</v>
      </c>
      <c r="AX108" s="3">
        <f t="shared" si="59"/>
        <v>0</v>
      </c>
      <c r="AY108" s="3">
        <f t="shared" si="59"/>
        <v>0</v>
      </c>
      <c r="AZ108" s="3">
        <f t="shared" si="59"/>
        <v>0</v>
      </c>
      <c r="BA108" s="3">
        <f t="shared" si="59"/>
        <v>0</v>
      </c>
      <c r="BB108" s="3">
        <f t="shared" si="59"/>
        <v>0</v>
      </c>
      <c r="BC108" s="3">
        <f t="shared" si="59"/>
        <v>0</v>
      </c>
      <c r="BD108" s="3">
        <f t="shared" si="59"/>
        <v>0</v>
      </c>
      <c r="BE108" s="3">
        <f t="shared" si="59"/>
        <v>0</v>
      </c>
      <c r="BF108" s="3">
        <f t="shared" si="59"/>
        <v>0</v>
      </c>
      <c r="BG108" s="3">
        <f t="shared" si="59"/>
        <v>0</v>
      </c>
      <c r="BH108" s="3">
        <f t="shared" si="59"/>
        <v>0</v>
      </c>
      <c r="BI108" s="3">
        <f t="shared" si="59"/>
        <v>0</v>
      </c>
      <c r="BJ108" s="3">
        <f t="shared" si="59"/>
        <v>0</v>
      </c>
      <c r="BK108" s="3">
        <f t="shared" si="59"/>
        <v>0</v>
      </c>
      <c r="BL108" s="3">
        <f t="shared" si="59"/>
        <v>0</v>
      </c>
      <c r="BM108" s="3">
        <f t="shared" si="59"/>
        <v>0</v>
      </c>
      <c r="BN108" s="3">
        <f t="shared" si="59"/>
        <v>0</v>
      </c>
      <c r="BO108" s="3">
        <f t="shared" si="59"/>
        <v>0</v>
      </c>
      <c r="BP108" s="263">
        <f t="shared" si="59"/>
        <v>0</v>
      </c>
      <c r="BQ108" s="263">
        <f t="shared" si="59"/>
        <v>0</v>
      </c>
      <c r="BR108" s="263">
        <f t="shared" si="59"/>
        <v>0</v>
      </c>
      <c r="BS108" s="263">
        <f t="shared" si="59"/>
        <v>0</v>
      </c>
      <c r="BT108" s="263">
        <f t="shared" ref="BT108:EB108" si="60">BT$358*BT390</f>
        <v>0</v>
      </c>
      <c r="BU108" s="263">
        <f t="shared" si="60"/>
        <v>0</v>
      </c>
      <c r="BV108" s="263">
        <f t="shared" si="60"/>
        <v>0</v>
      </c>
      <c r="BW108" s="263">
        <f t="shared" si="60"/>
        <v>0</v>
      </c>
      <c r="BX108" s="263">
        <f t="shared" si="60"/>
        <v>0</v>
      </c>
      <c r="BY108" s="3">
        <f t="shared" si="60"/>
        <v>0</v>
      </c>
      <c r="BZ108" s="3">
        <f t="shared" si="60"/>
        <v>0</v>
      </c>
      <c r="CA108" s="3">
        <f t="shared" si="60"/>
        <v>0</v>
      </c>
      <c r="CB108" s="3">
        <f t="shared" si="60"/>
        <v>0</v>
      </c>
      <c r="CC108" s="3">
        <f t="shared" si="60"/>
        <v>0</v>
      </c>
      <c r="CD108" s="3">
        <f t="shared" si="60"/>
        <v>0</v>
      </c>
      <c r="CE108" s="3">
        <f t="shared" si="60"/>
        <v>0</v>
      </c>
      <c r="CF108" s="3">
        <f t="shared" si="60"/>
        <v>0</v>
      </c>
      <c r="CG108" s="3">
        <f t="shared" si="60"/>
        <v>0</v>
      </c>
      <c r="CH108" s="3">
        <f t="shared" si="60"/>
        <v>0</v>
      </c>
      <c r="CI108" s="3">
        <f t="shared" si="60"/>
        <v>0</v>
      </c>
      <c r="CJ108" s="3">
        <f t="shared" si="60"/>
        <v>0</v>
      </c>
      <c r="CK108" s="3">
        <f t="shared" si="60"/>
        <v>0</v>
      </c>
      <c r="CL108" s="3">
        <f t="shared" si="60"/>
        <v>0</v>
      </c>
      <c r="CM108" s="3">
        <f t="shared" si="60"/>
        <v>0</v>
      </c>
      <c r="CN108" s="3">
        <f t="shared" si="60"/>
        <v>0</v>
      </c>
      <c r="CO108" s="3">
        <f t="shared" si="60"/>
        <v>0</v>
      </c>
      <c r="CP108" s="3">
        <f t="shared" si="60"/>
        <v>0</v>
      </c>
      <c r="CQ108" s="3">
        <f t="shared" si="60"/>
        <v>0</v>
      </c>
      <c r="CR108" s="3">
        <f t="shared" si="60"/>
        <v>0</v>
      </c>
      <c r="CS108" s="3">
        <f t="shared" si="60"/>
        <v>0</v>
      </c>
      <c r="CT108" s="3">
        <f t="shared" si="60"/>
        <v>0</v>
      </c>
      <c r="CU108" s="3">
        <f t="shared" si="60"/>
        <v>0</v>
      </c>
      <c r="CV108" s="3">
        <f t="shared" si="60"/>
        <v>0</v>
      </c>
      <c r="CW108" s="3">
        <f t="shared" si="60"/>
        <v>0</v>
      </c>
      <c r="CX108" s="3">
        <f t="shared" si="60"/>
        <v>0</v>
      </c>
      <c r="CY108" s="3">
        <f t="shared" si="60"/>
        <v>0</v>
      </c>
      <c r="CZ108" s="3">
        <f t="shared" si="60"/>
        <v>0</v>
      </c>
      <c r="DA108" s="3">
        <f t="shared" si="60"/>
        <v>0</v>
      </c>
      <c r="DB108" s="3">
        <f t="shared" si="60"/>
        <v>0</v>
      </c>
      <c r="DC108" s="3">
        <f t="shared" si="60"/>
        <v>0</v>
      </c>
      <c r="DD108" s="3">
        <f t="shared" si="60"/>
        <v>0</v>
      </c>
      <c r="DE108" s="3">
        <f t="shared" si="60"/>
        <v>0</v>
      </c>
      <c r="DF108" s="3">
        <f t="shared" si="60"/>
        <v>0</v>
      </c>
      <c r="DG108" s="3">
        <f t="shared" si="60"/>
        <v>0</v>
      </c>
      <c r="DH108" s="3">
        <f t="shared" si="60"/>
        <v>0</v>
      </c>
      <c r="DI108" s="3">
        <f t="shared" si="60"/>
        <v>0</v>
      </c>
      <c r="DJ108" s="3">
        <f t="shared" si="60"/>
        <v>0</v>
      </c>
      <c r="DK108" s="3">
        <f t="shared" si="60"/>
        <v>0</v>
      </c>
      <c r="DL108" s="3">
        <f t="shared" si="60"/>
        <v>0</v>
      </c>
      <c r="DM108" s="3">
        <f t="shared" si="60"/>
        <v>0</v>
      </c>
      <c r="DN108" s="3">
        <f t="shared" si="60"/>
        <v>0</v>
      </c>
      <c r="DO108" s="3">
        <f t="shared" si="60"/>
        <v>0</v>
      </c>
      <c r="DP108" s="3">
        <f t="shared" si="60"/>
        <v>0</v>
      </c>
      <c r="DQ108" s="3">
        <f t="shared" si="60"/>
        <v>0</v>
      </c>
      <c r="DR108" s="3">
        <f t="shared" si="60"/>
        <v>0</v>
      </c>
      <c r="DS108" s="3">
        <f t="shared" si="60"/>
        <v>0</v>
      </c>
      <c r="DT108" s="3">
        <f t="shared" si="60"/>
        <v>0</v>
      </c>
      <c r="DU108" s="3">
        <f t="shared" si="60"/>
        <v>0</v>
      </c>
      <c r="DV108" s="3">
        <f t="shared" si="60"/>
        <v>0</v>
      </c>
      <c r="DW108" s="3">
        <f t="shared" si="60"/>
        <v>0</v>
      </c>
      <c r="DX108" s="3">
        <f t="shared" si="60"/>
        <v>0</v>
      </c>
      <c r="DY108" s="3">
        <f t="shared" si="60"/>
        <v>0</v>
      </c>
      <c r="DZ108" s="3">
        <f t="shared" si="60"/>
        <v>0</v>
      </c>
      <c r="EA108" s="3">
        <f t="shared" si="60"/>
        <v>0</v>
      </c>
      <c r="EB108" s="3">
        <f t="shared" si="60"/>
        <v>0</v>
      </c>
    </row>
    <row r="109" spans="1:132" ht="12.75" x14ac:dyDescent="0.2">
      <c r="A109" s="67" t="s">
        <v>60</v>
      </c>
      <c r="B109" s="64">
        <f t="shared" si="6"/>
        <v>620.00400000000002</v>
      </c>
      <c r="D109" s="8">
        <v>1400</v>
      </c>
      <c r="E109" s="6">
        <f t="shared" si="3"/>
        <v>44.286000000000001</v>
      </c>
      <c r="F109" s="2"/>
      <c r="H109" s="3">
        <f t="shared" ref="H109:BS109" si="61">H$358*H391</f>
        <v>0</v>
      </c>
      <c r="I109" s="3">
        <f t="shared" si="61"/>
        <v>0</v>
      </c>
      <c r="J109" s="3">
        <f t="shared" si="61"/>
        <v>0</v>
      </c>
      <c r="K109" s="3">
        <f t="shared" si="61"/>
        <v>0</v>
      </c>
      <c r="L109" s="3">
        <f t="shared" si="61"/>
        <v>0</v>
      </c>
      <c r="M109" s="3">
        <f t="shared" si="61"/>
        <v>0</v>
      </c>
      <c r="N109" s="3">
        <f t="shared" si="61"/>
        <v>0</v>
      </c>
      <c r="O109" s="3">
        <f t="shared" si="61"/>
        <v>0</v>
      </c>
      <c r="P109" s="3">
        <f t="shared" si="61"/>
        <v>600</v>
      </c>
      <c r="Q109" s="3">
        <f t="shared" si="61"/>
        <v>0</v>
      </c>
      <c r="R109" s="3">
        <f t="shared" si="61"/>
        <v>0</v>
      </c>
      <c r="S109" s="3">
        <f t="shared" si="61"/>
        <v>0</v>
      </c>
      <c r="T109" s="3">
        <f t="shared" si="61"/>
        <v>0</v>
      </c>
      <c r="U109" s="3">
        <f t="shared" si="61"/>
        <v>0</v>
      </c>
      <c r="V109" s="3">
        <f t="shared" si="61"/>
        <v>0</v>
      </c>
      <c r="W109" s="3">
        <f t="shared" si="61"/>
        <v>0</v>
      </c>
      <c r="X109" s="3">
        <f t="shared" si="61"/>
        <v>0</v>
      </c>
      <c r="Y109" s="3">
        <f t="shared" si="61"/>
        <v>0</v>
      </c>
      <c r="Z109" s="3">
        <f t="shared" si="61"/>
        <v>20</v>
      </c>
      <c r="AA109" s="3">
        <f t="shared" si="61"/>
        <v>0</v>
      </c>
      <c r="AB109" s="3">
        <f t="shared" si="61"/>
        <v>0</v>
      </c>
      <c r="AC109" s="3">
        <f t="shared" si="61"/>
        <v>0</v>
      </c>
      <c r="AD109" s="3">
        <f t="shared" si="61"/>
        <v>0</v>
      </c>
      <c r="AE109" s="3">
        <f t="shared" si="61"/>
        <v>4.0000000000000001E-3</v>
      </c>
      <c r="AF109" s="3">
        <f t="shared" si="61"/>
        <v>0</v>
      </c>
      <c r="AG109" s="3">
        <f t="shared" si="61"/>
        <v>0</v>
      </c>
      <c r="AH109" s="3">
        <f t="shared" si="61"/>
        <v>0</v>
      </c>
      <c r="AI109" s="3">
        <f t="shared" si="61"/>
        <v>0</v>
      </c>
      <c r="AJ109" s="3">
        <f t="shared" si="61"/>
        <v>0</v>
      </c>
      <c r="AK109" s="3">
        <f t="shared" si="61"/>
        <v>0</v>
      </c>
      <c r="AL109" s="3">
        <f t="shared" si="61"/>
        <v>0</v>
      </c>
      <c r="AM109" s="3">
        <f t="shared" si="61"/>
        <v>0</v>
      </c>
      <c r="AN109" s="3">
        <f t="shared" si="61"/>
        <v>0</v>
      </c>
      <c r="AO109" s="3">
        <f t="shared" si="61"/>
        <v>0</v>
      </c>
      <c r="AP109" s="3">
        <f t="shared" si="61"/>
        <v>0</v>
      </c>
      <c r="AQ109" s="3">
        <f t="shared" si="61"/>
        <v>0</v>
      </c>
      <c r="AR109" s="3">
        <f t="shared" si="61"/>
        <v>0</v>
      </c>
      <c r="AS109" s="3">
        <f t="shared" si="61"/>
        <v>0</v>
      </c>
      <c r="AT109" s="3">
        <f t="shared" si="61"/>
        <v>0</v>
      </c>
      <c r="AU109" s="3">
        <f t="shared" si="61"/>
        <v>0</v>
      </c>
      <c r="AV109" s="3">
        <f t="shared" si="61"/>
        <v>0</v>
      </c>
      <c r="AW109" s="3">
        <f t="shared" si="61"/>
        <v>0</v>
      </c>
      <c r="AX109" s="3">
        <f t="shared" si="61"/>
        <v>0</v>
      </c>
      <c r="AY109" s="3">
        <f t="shared" si="61"/>
        <v>0</v>
      </c>
      <c r="AZ109" s="3">
        <f t="shared" si="61"/>
        <v>0</v>
      </c>
      <c r="BA109" s="3">
        <f t="shared" si="61"/>
        <v>0</v>
      </c>
      <c r="BB109" s="3">
        <f t="shared" si="61"/>
        <v>0</v>
      </c>
      <c r="BC109" s="3">
        <f t="shared" si="61"/>
        <v>0</v>
      </c>
      <c r="BD109" s="3">
        <f t="shared" si="61"/>
        <v>0</v>
      </c>
      <c r="BE109" s="3">
        <f t="shared" si="61"/>
        <v>0</v>
      </c>
      <c r="BF109" s="3">
        <f t="shared" si="61"/>
        <v>0</v>
      </c>
      <c r="BG109" s="3">
        <f t="shared" si="61"/>
        <v>0</v>
      </c>
      <c r="BH109" s="3">
        <f t="shared" si="61"/>
        <v>0</v>
      </c>
      <c r="BI109" s="3">
        <f t="shared" si="61"/>
        <v>0</v>
      </c>
      <c r="BJ109" s="3">
        <f t="shared" si="61"/>
        <v>0</v>
      </c>
      <c r="BK109" s="3">
        <f t="shared" si="61"/>
        <v>0</v>
      </c>
      <c r="BL109" s="3">
        <f t="shared" si="61"/>
        <v>0</v>
      </c>
      <c r="BM109" s="3">
        <f t="shared" si="61"/>
        <v>0</v>
      </c>
      <c r="BN109" s="3">
        <f t="shared" si="61"/>
        <v>0</v>
      </c>
      <c r="BO109" s="3">
        <f t="shared" si="61"/>
        <v>0</v>
      </c>
      <c r="BP109" s="263">
        <f t="shared" si="61"/>
        <v>0</v>
      </c>
      <c r="BQ109" s="263">
        <f t="shared" si="61"/>
        <v>0</v>
      </c>
      <c r="BR109" s="263">
        <f t="shared" si="61"/>
        <v>0</v>
      </c>
      <c r="BS109" s="263">
        <f t="shared" si="61"/>
        <v>0</v>
      </c>
      <c r="BT109" s="263">
        <f t="shared" ref="BT109:EB109" si="62">BT$358*BT391</f>
        <v>0</v>
      </c>
      <c r="BU109" s="263">
        <f t="shared" si="62"/>
        <v>0</v>
      </c>
      <c r="BV109" s="263">
        <f t="shared" si="62"/>
        <v>0</v>
      </c>
      <c r="BW109" s="263">
        <f t="shared" si="62"/>
        <v>0</v>
      </c>
      <c r="BX109" s="263">
        <f t="shared" si="62"/>
        <v>0</v>
      </c>
      <c r="BY109" s="3">
        <f t="shared" si="62"/>
        <v>0</v>
      </c>
      <c r="BZ109" s="3">
        <f t="shared" si="62"/>
        <v>0</v>
      </c>
      <c r="CA109" s="3">
        <f t="shared" si="62"/>
        <v>0</v>
      </c>
      <c r="CB109" s="3">
        <f t="shared" si="62"/>
        <v>0</v>
      </c>
      <c r="CC109" s="3">
        <f t="shared" si="62"/>
        <v>0</v>
      </c>
      <c r="CD109" s="3">
        <f t="shared" si="62"/>
        <v>0</v>
      </c>
      <c r="CE109" s="3">
        <f t="shared" si="62"/>
        <v>0</v>
      </c>
      <c r="CF109" s="3">
        <f t="shared" si="62"/>
        <v>0</v>
      </c>
      <c r="CG109" s="3">
        <f t="shared" si="62"/>
        <v>0</v>
      </c>
      <c r="CH109" s="3">
        <f t="shared" si="62"/>
        <v>0</v>
      </c>
      <c r="CI109" s="3">
        <f t="shared" si="62"/>
        <v>0</v>
      </c>
      <c r="CJ109" s="3">
        <f t="shared" si="62"/>
        <v>0</v>
      </c>
      <c r="CK109" s="3">
        <f t="shared" si="62"/>
        <v>0</v>
      </c>
      <c r="CL109" s="3">
        <f t="shared" si="62"/>
        <v>0</v>
      </c>
      <c r="CM109" s="3">
        <f t="shared" si="62"/>
        <v>0</v>
      </c>
      <c r="CN109" s="3">
        <f t="shared" si="62"/>
        <v>0</v>
      </c>
      <c r="CO109" s="3">
        <f t="shared" si="62"/>
        <v>0</v>
      </c>
      <c r="CP109" s="3">
        <f t="shared" si="62"/>
        <v>0</v>
      </c>
      <c r="CQ109" s="3">
        <f t="shared" si="62"/>
        <v>0</v>
      </c>
      <c r="CR109" s="3">
        <f t="shared" si="62"/>
        <v>0</v>
      </c>
      <c r="CS109" s="3">
        <f t="shared" si="62"/>
        <v>0</v>
      </c>
      <c r="CT109" s="3">
        <f t="shared" si="62"/>
        <v>0</v>
      </c>
      <c r="CU109" s="3">
        <f t="shared" si="62"/>
        <v>0</v>
      </c>
      <c r="CV109" s="3">
        <f t="shared" si="62"/>
        <v>0</v>
      </c>
      <c r="CW109" s="3">
        <f t="shared" si="62"/>
        <v>0</v>
      </c>
      <c r="CX109" s="3">
        <f t="shared" si="62"/>
        <v>0</v>
      </c>
      <c r="CY109" s="3">
        <f t="shared" si="62"/>
        <v>0</v>
      </c>
      <c r="CZ109" s="3">
        <f t="shared" si="62"/>
        <v>0</v>
      </c>
      <c r="DA109" s="3">
        <f t="shared" si="62"/>
        <v>0</v>
      </c>
      <c r="DB109" s="3">
        <f t="shared" si="62"/>
        <v>0</v>
      </c>
      <c r="DC109" s="3">
        <f t="shared" si="62"/>
        <v>0</v>
      </c>
      <c r="DD109" s="3">
        <f t="shared" si="62"/>
        <v>0</v>
      </c>
      <c r="DE109" s="3">
        <f t="shared" si="62"/>
        <v>0</v>
      </c>
      <c r="DF109" s="3">
        <f t="shared" si="62"/>
        <v>0</v>
      </c>
      <c r="DG109" s="3">
        <f t="shared" si="62"/>
        <v>0</v>
      </c>
      <c r="DH109" s="3">
        <f t="shared" si="62"/>
        <v>0</v>
      </c>
      <c r="DI109" s="3">
        <f t="shared" si="62"/>
        <v>0</v>
      </c>
      <c r="DJ109" s="3">
        <f t="shared" si="62"/>
        <v>0</v>
      </c>
      <c r="DK109" s="3">
        <f t="shared" si="62"/>
        <v>0</v>
      </c>
      <c r="DL109" s="3">
        <f t="shared" si="62"/>
        <v>0</v>
      </c>
      <c r="DM109" s="3">
        <f t="shared" si="62"/>
        <v>0</v>
      </c>
      <c r="DN109" s="3">
        <f t="shared" si="62"/>
        <v>0</v>
      </c>
      <c r="DO109" s="3">
        <f t="shared" si="62"/>
        <v>0</v>
      </c>
      <c r="DP109" s="3">
        <f t="shared" si="62"/>
        <v>0</v>
      </c>
      <c r="DQ109" s="3">
        <f t="shared" si="62"/>
        <v>0</v>
      </c>
      <c r="DR109" s="3">
        <f t="shared" si="62"/>
        <v>0</v>
      </c>
      <c r="DS109" s="3">
        <f t="shared" si="62"/>
        <v>0</v>
      </c>
      <c r="DT109" s="3">
        <f t="shared" si="62"/>
        <v>0</v>
      </c>
      <c r="DU109" s="3">
        <f t="shared" si="62"/>
        <v>0</v>
      </c>
      <c r="DV109" s="3">
        <f t="shared" si="62"/>
        <v>0</v>
      </c>
      <c r="DW109" s="3">
        <f t="shared" si="62"/>
        <v>0</v>
      </c>
      <c r="DX109" s="3">
        <f t="shared" si="62"/>
        <v>0</v>
      </c>
      <c r="DY109" s="3">
        <f t="shared" si="62"/>
        <v>0</v>
      </c>
      <c r="DZ109" s="3">
        <f t="shared" si="62"/>
        <v>0</v>
      </c>
      <c r="EA109" s="3">
        <f t="shared" si="62"/>
        <v>0</v>
      </c>
      <c r="EB109" s="3">
        <f t="shared" si="62"/>
        <v>0</v>
      </c>
    </row>
    <row r="110" spans="1:132" ht="12.75" x14ac:dyDescent="0.2">
      <c r="A110" s="67" t="s">
        <v>61</v>
      </c>
      <c r="B110" s="64">
        <f t="shared" si="6"/>
        <v>930.00400000000002</v>
      </c>
      <c r="D110" s="8">
        <v>2700</v>
      </c>
      <c r="E110" s="6">
        <f t="shared" si="3"/>
        <v>34.444592592592592</v>
      </c>
      <c r="F110" s="2"/>
      <c r="H110" s="3">
        <f t="shared" ref="H110:BS110" si="63">H$358*H392</f>
        <v>0</v>
      </c>
      <c r="I110" s="3">
        <f t="shared" si="63"/>
        <v>0</v>
      </c>
      <c r="J110" s="3">
        <f t="shared" si="63"/>
        <v>0</v>
      </c>
      <c r="K110" s="3">
        <f t="shared" si="63"/>
        <v>0</v>
      </c>
      <c r="L110" s="3">
        <f t="shared" si="63"/>
        <v>0</v>
      </c>
      <c r="M110" s="3">
        <f t="shared" si="63"/>
        <v>0</v>
      </c>
      <c r="N110" s="3">
        <f t="shared" si="63"/>
        <v>0</v>
      </c>
      <c r="O110" s="3">
        <f t="shared" si="63"/>
        <v>0</v>
      </c>
      <c r="P110" s="3">
        <f t="shared" si="63"/>
        <v>900</v>
      </c>
      <c r="Q110" s="3">
        <f t="shared" si="63"/>
        <v>0</v>
      </c>
      <c r="R110" s="3">
        <f t="shared" si="63"/>
        <v>0</v>
      </c>
      <c r="S110" s="3">
        <f t="shared" si="63"/>
        <v>0</v>
      </c>
      <c r="T110" s="3">
        <f t="shared" si="63"/>
        <v>0</v>
      </c>
      <c r="U110" s="3">
        <f t="shared" si="63"/>
        <v>0</v>
      </c>
      <c r="V110" s="3">
        <f t="shared" si="63"/>
        <v>0</v>
      </c>
      <c r="W110" s="3">
        <f t="shared" si="63"/>
        <v>0</v>
      </c>
      <c r="X110" s="3">
        <f t="shared" si="63"/>
        <v>0</v>
      </c>
      <c r="Y110" s="3">
        <f t="shared" si="63"/>
        <v>0</v>
      </c>
      <c r="Z110" s="3">
        <f t="shared" si="63"/>
        <v>30</v>
      </c>
      <c r="AA110" s="3">
        <f t="shared" si="63"/>
        <v>0</v>
      </c>
      <c r="AB110" s="3">
        <f t="shared" si="63"/>
        <v>0</v>
      </c>
      <c r="AC110" s="3">
        <f t="shared" si="63"/>
        <v>0</v>
      </c>
      <c r="AD110" s="3">
        <f t="shared" si="63"/>
        <v>0</v>
      </c>
      <c r="AE110" s="3">
        <f t="shared" si="63"/>
        <v>4.0000000000000001E-3</v>
      </c>
      <c r="AF110" s="3">
        <f t="shared" si="63"/>
        <v>0</v>
      </c>
      <c r="AG110" s="3">
        <f t="shared" si="63"/>
        <v>0</v>
      </c>
      <c r="AH110" s="3">
        <f t="shared" si="63"/>
        <v>0</v>
      </c>
      <c r="AI110" s="3">
        <f t="shared" si="63"/>
        <v>0</v>
      </c>
      <c r="AJ110" s="3">
        <f t="shared" si="63"/>
        <v>0</v>
      </c>
      <c r="AK110" s="3">
        <f t="shared" si="63"/>
        <v>0</v>
      </c>
      <c r="AL110" s="3">
        <f t="shared" si="63"/>
        <v>0</v>
      </c>
      <c r="AM110" s="3">
        <f t="shared" si="63"/>
        <v>0</v>
      </c>
      <c r="AN110" s="3">
        <f t="shared" si="63"/>
        <v>0</v>
      </c>
      <c r="AO110" s="3">
        <f t="shared" si="63"/>
        <v>0</v>
      </c>
      <c r="AP110" s="3">
        <f t="shared" si="63"/>
        <v>0</v>
      </c>
      <c r="AQ110" s="3">
        <f t="shared" si="63"/>
        <v>0</v>
      </c>
      <c r="AR110" s="3">
        <f t="shared" si="63"/>
        <v>0</v>
      </c>
      <c r="AS110" s="3">
        <f t="shared" si="63"/>
        <v>0</v>
      </c>
      <c r="AT110" s="3">
        <f t="shared" si="63"/>
        <v>0</v>
      </c>
      <c r="AU110" s="3">
        <f t="shared" si="63"/>
        <v>0</v>
      </c>
      <c r="AV110" s="3">
        <f t="shared" si="63"/>
        <v>0</v>
      </c>
      <c r="AW110" s="3">
        <f t="shared" si="63"/>
        <v>0</v>
      </c>
      <c r="AX110" s="3">
        <f t="shared" si="63"/>
        <v>0</v>
      </c>
      <c r="AY110" s="3">
        <f t="shared" si="63"/>
        <v>0</v>
      </c>
      <c r="AZ110" s="3">
        <f t="shared" si="63"/>
        <v>0</v>
      </c>
      <c r="BA110" s="3">
        <f t="shared" si="63"/>
        <v>0</v>
      </c>
      <c r="BB110" s="3">
        <f t="shared" si="63"/>
        <v>0</v>
      </c>
      <c r="BC110" s="3">
        <f t="shared" si="63"/>
        <v>0</v>
      </c>
      <c r="BD110" s="3">
        <f t="shared" si="63"/>
        <v>0</v>
      </c>
      <c r="BE110" s="3">
        <f t="shared" si="63"/>
        <v>0</v>
      </c>
      <c r="BF110" s="3">
        <f t="shared" si="63"/>
        <v>0</v>
      </c>
      <c r="BG110" s="3">
        <f t="shared" si="63"/>
        <v>0</v>
      </c>
      <c r="BH110" s="3">
        <f t="shared" si="63"/>
        <v>0</v>
      </c>
      <c r="BI110" s="3">
        <f t="shared" si="63"/>
        <v>0</v>
      </c>
      <c r="BJ110" s="3">
        <f t="shared" si="63"/>
        <v>0</v>
      </c>
      <c r="BK110" s="3">
        <f t="shared" si="63"/>
        <v>0</v>
      </c>
      <c r="BL110" s="3">
        <f t="shared" si="63"/>
        <v>0</v>
      </c>
      <c r="BM110" s="3">
        <f t="shared" si="63"/>
        <v>0</v>
      </c>
      <c r="BN110" s="3">
        <f t="shared" si="63"/>
        <v>0</v>
      </c>
      <c r="BO110" s="3">
        <f t="shared" si="63"/>
        <v>0</v>
      </c>
      <c r="BP110" s="263">
        <f t="shared" si="63"/>
        <v>0</v>
      </c>
      <c r="BQ110" s="263">
        <f t="shared" si="63"/>
        <v>0</v>
      </c>
      <c r="BR110" s="263">
        <f t="shared" si="63"/>
        <v>0</v>
      </c>
      <c r="BS110" s="263">
        <f t="shared" si="63"/>
        <v>0</v>
      </c>
      <c r="BT110" s="263">
        <f t="shared" ref="BT110:EB110" si="64">BT$358*BT392</f>
        <v>0</v>
      </c>
      <c r="BU110" s="263">
        <f t="shared" si="64"/>
        <v>0</v>
      </c>
      <c r="BV110" s="263">
        <f t="shared" si="64"/>
        <v>0</v>
      </c>
      <c r="BW110" s="263">
        <f t="shared" si="64"/>
        <v>0</v>
      </c>
      <c r="BX110" s="263">
        <f t="shared" si="64"/>
        <v>0</v>
      </c>
      <c r="BY110" s="3">
        <f t="shared" si="64"/>
        <v>0</v>
      </c>
      <c r="BZ110" s="3">
        <f t="shared" si="64"/>
        <v>0</v>
      </c>
      <c r="CA110" s="3">
        <f t="shared" si="64"/>
        <v>0</v>
      </c>
      <c r="CB110" s="3">
        <f t="shared" si="64"/>
        <v>0</v>
      </c>
      <c r="CC110" s="3">
        <f t="shared" si="64"/>
        <v>0</v>
      </c>
      <c r="CD110" s="3">
        <f t="shared" si="64"/>
        <v>0</v>
      </c>
      <c r="CE110" s="3">
        <f t="shared" si="64"/>
        <v>0</v>
      </c>
      <c r="CF110" s="3">
        <f t="shared" si="64"/>
        <v>0</v>
      </c>
      <c r="CG110" s="3">
        <f t="shared" si="64"/>
        <v>0</v>
      </c>
      <c r="CH110" s="3">
        <f t="shared" si="64"/>
        <v>0</v>
      </c>
      <c r="CI110" s="3">
        <f t="shared" si="64"/>
        <v>0</v>
      </c>
      <c r="CJ110" s="3">
        <f t="shared" si="64"/>
        <v>0</v>
      </c>
      <c r="CK110" s="3">
        <f t="shared" si="64"/>
        <v>0</v>
      </c>
      <c r="CL110" s="3">
        <f t="shared" si="64"/>
        <v>0</v>
      </c>
      <c r="CM110" s="3">
        <f t="shared" si="64"/>
        <v>0</v>
      </c>
      <c r="CN110" s="3">
        <f t="shared" si="64"/>
        <v>0</v>
      </c>
      <c r="CO110" s="3">
        <f t="shared" si="64"/>
        <v>0</v>
      </c>
      <c r="CP110" s="3">
        <f t="shared" si="64"/>
        <v>0</v>
      </c>
      <c r="CQ110" s="3">
        <f t="shared" si="64"/>
        <v>0</v>
      </c>
      <c r="CR110" s="3">
        <f t="shared" si="64"/>
        <v>0</v>
      </c>
      <c r="CS110" s="3">
        <f t="shared" si="64"/>
        <v>0</v>
      </c>
      <c r="CT110" s="3">
        <f t="shared" si="64"/>
        <v>0</v>
      </c>
      <c r="CU110" s="3">
        <f t="shared" si="64"/>
        <v>0</v>
      </c>
      <c r="CV110" s="3">
        <f t="shared" si="64"/>
        <v>0</v>
      </c>
      <c r="CW110" s="3">
        <f t="shared" si="64"/>
        <v>0</v>
      </c>
      <c r="CX110" s="3">
        <f t="shared" si="64"/>
        <v>0</v>
      </c>
      <c r="CY110" s="3">
        <f t="shared" si="64"/>
        <v>0</v>
      </c>
      <c r="CZ110" s="3">
        <f t="shared" si="64"/>
        <v>0</v>
      </c>
      <c r="DA110" s="3">
        <f t="shared" si="64"/>
        <v>0</v>
      </c>
      <c r="DB110" s="3">
        <f t="shared" si="64"/>
        <v>0</v>
      </c>
      <c r="DC110" s="3">
        <f t="shared" si="64"/>
        <v>0</v>
      </c>
      <c r="DD110" s="3">
        <f t="shared" si="64"/>
        <v>0</v>
      </c>
      <c r="DE110" s="3">
        <f t="shared" si="64"/>
        <v>0</v>
      </c>
      <c r="DF110" s="3">
        <f t="shared" si="64"/>
        <v>0</v>
      </c>
      <c r="DG110" s="3">
        <f t="shared" si="64"/>
        <v>0</v>
      </c>
      <c r="DH110" s="3">
        <f t="shared" si="64"/>
        <v>0</v>
      </c>
      <c r="DI110" s="3">
        <f t="shared" si="64"/>
        <v>0</v>
      </c>
      <c r="DJ110" s="3">
        <f t="shared" si="64"/>
        <v>0</v>
      </c>
      <c r="DK110" s="3">
        <f t="shared" si="64"/>
        <v>0</v>
      </c>
      <c r="DL110" s="3">
        <f t="shared" si="64"/>
        <v>0</v>
      </c>
      <c r="DM110" s="3">
        <f t="shared" si="64"/>
        <v>0</v>
      </c>
      <c r="DN110" s="3">
        <f t="shared" si="64"/>
        <v>0</v>
      </c>
      <c r="DO110" s="3">
        <f t="shared" si="64"/>
        <v>0</v>
      </c>
      <c r="DP110" s="3">
        <f t="shared" si="64"/>
        <v>0</v>
      </c>
      <c r="DQ110" s="3">
        <f t="shared" si="64"/>
        <v>0</v>
      </c>
      <c r="DR110" s="3">
        <f t="shared" si="64"/>
        <v>0</v>
      </c>
      <c r="DS110" s="3">
        <f t="shared" si="64"/>
        <v>0</v>
      </c>
      <c r="DT110" s="3">
        <f t="shared" si="64"/>
        <v>0</v>
      </c>
      <c r="DU110" s="3">
        <f t="shared" si="64"/>
        <v>0</v>
      </c>
      <c r="DV110" s="3">
        <f t="shared" si="64"/>
        <v>0</v>
      </c>
      <c r="DW110" s="3">
        <f t="shared" si="64"/>
        <v>0</v>
      </c>
      <c r="DX110" s="3">
        <f t="shared" si="64"/>
        <v>0</v>
      </c>
      <c r="DY110" s="3">
        <f t="shared" si="64"/>
        <v>0</v>
      </c>
      <c r="DZ110" s="3">
        <f t="shared" si="64"/>
        <v>0</v>
      </c>
      <c r="EA110" s="3">
        <f t="shared" si="64"/>
        <v>0</v>
      </c>
      <c r="EB110" s="3">
        <f t="shared" si="64"/>
        <v>0</v>
      </c>
    </row>
    <row r="111" spans="1:132" ht="12.75" x14ac:dyDescent="0.2">
      <c r="A111" s="67" t="s">
        <v>62</v>
      </c>
      <c r="B111" s="64">
        <f t="shared" si="6"/>
        <v>470.00400000000002</v>
      </c>
      <c r="D111" s="8">
        <v>2300</v>
      </c>
      <c r="E111" s="6">
        <f t="shared" si="3"/>
        <v>20.434956521739132</v>
      </c>
      <c r="F111" s="2"/>
      <c r="H111" s="3">
        <f t="shared" ref="H111:BS111" si="65">H$358*H393</f>
        <v>0</v>
      </c>
      <c r="I111" s="3">
        <f t="shared" si="65"/>
        <v>0</v>
      </c>
      <c r="J111" s="3">
        <f t="shared" si="65"/>
        <v>0</v>
      </c>
      <c r="K111" s="3">
        <f t="shared" si="65"/>
        <v>0</v>
      </c>
      <c r="L111" s="3">
        <f t="shared" si="65"/>
        <v>0</v>
      </c>
      <c r="M111" s="3">
        <f t="shared" si="65"/>
        <v>0</v>
      </c>
      <c r="N111" s="3">
        <f t="shared" si="65"/>
        <v>0</v>
      </c>
      <c r="O111" s="3">
        <f t="shared" si="65"/>
        <v>0</v>
      </c>
      <c r="P111" s="3">
        <f t="shared" si="65"/>
        <v>450</v>
      </c>
      <c r="Q111" s="3">
        <f t="shared" si="65"/>
        <v>0</v>
      </c>
      <c r="R111" s="3">
        <f t="shared" si="65"/>
        <v>0</v>
      </c>
      <c r="S111" s="3">
        <f t="shared" si="65"/>
        <v>0</v>
      </c>
      <c r="T111" s="3">
        <f t="shared" si="65"/>
        <v>0</v>
      </c>
      <c r="U111" s="3">
        <f t="shared" si="65"/>
        <v>0</v>
      </c>
      <c r="V111" s="3">
        <f t="shared" si="65"/>
        <v>0</v>
      </c>
      <c r="W111" s="3">
        <f t="shared" si="65"/>
        <v>0</v>
      </c>
      <c r="X111" s="3">
        <f t="shared" si="65"/>
        <v>0</v>
      </c>
      <c r="Y111" s="3">
        <f t="shared" si="65"/>
        <v>0</v>
      </c>
      <c r="Z111" s="3">
        <f t="shared" si="65"/>
        <v>20</v>
      </c>
      <c r="AA111" s="3">
        <f t="shared" si="65"/>
        <v>0</v>
      </c>
      <c r="AB111" s="3">
        <f t="shared" si="65"/>
        <v>0</v>
      </c>
      <c r="AC111" s="3">
        <f t="shared" si="65"/>
        <v>0</v>
      </c>
      <c r="AD111" s="3">
        <f t="shared" si="65"/>
        <v>0</v>
      </c>
      <c r="AE111" s="3">
        <f t="shared" si="65"/>
        <v>4.0000000000000001E-3</v>
      </c>
      <c r="AF111" s="3">
        <f t="shared" si="65"/>
        <v>0</v>
      </c>
      <c r="AG111" s="3">
        <f t="shared" si="65"/>
        <v>0</v>
      </c>
      <c r="AH111" s="3">
        <f t="shared" si="65"/>
        <v>0</v>
      </c>
      <c r="AI111" s="3">
        <f t="shared" si="65"/>
        <v>0</v>
      </c>
      <c r="AJ111" s="3">
        <f t="shared" si="65"/>
        <v>0</v>
      </c>
      <c r="AK111" s="3">
        <f t="shared" si="65"/>
        <v>0</v>
      </c>
      <c r="AL111" s="3">
        <f t="shared" si="65"/>
        <v>0</v>
      </c>
      <c r="AM111" s="3">
        <f t="shared" si="65"/>
        <v>0</v>
      </c>
      <c r="AN111" s="3">
        <f t="shared" si="65"/>
        <v>0</v>
      </c>
      <c r="AO111" s="3">
        <f t="shared" si="65"/>
        <v>0</v>
      </c>
      <c r="AP111" s="3">
        <f t="shared" si="65"/>
        <v>0</v>
      </c>
      <c r="AQ111" s="3">
        <f t="shared" si="65"/>
        <v>0</v>
      </c>
      <c r="AR111" s="3">
        <f t="shared" si="65"/>
        <v>0</v>
      </c>
      <c r="AS111" s="3">
        <f t="shared" si="65"/>
        <v>0</v>
      </c>
      <c r="AT111" s="3">
        <f t="shared" si="65"/>
        <v>0</v>
      </c>
      <c r="AU111" s="3">
        <f t="shared" si="65"/>
        <v>0</v>
      </c>
      <c r="AV111" s="3">
        <f t="shared" si="65"/>
        <v>0</v>
      </c>
      <c r="AW111" s="3">
        <f t="shared" si="65"/>
        <v>0</v>
      </c>
      <c r="AX111" s="3">
        <f t="shared" si="65"/>
        <v>0</v>
      </c>
      <c r="AY111" s="3">
        <f t="shared" si="65"/>
        <v>0</v>
      </c>
      <c r="AZ111" s="3">
        <f t="shared" si="65"/>
        <v>0</v>
      </c>
      <c r="BA111" s="3">
        <f t="shared" si="65"/>
        <v>0</v>
      </c>
      <c r="BB111" s="3">
        <f t="shared" si="65"/>
        <v>0</v>
      </c>
      <c r="BC111" s="3">
        <f t="shared" si="65"/>
        <v>0</v>
      </c>
      <c r="BD111" s="3">
        <f t="shared" si="65"/>
        <v>0</v>
      </c>
      <c r="BE111" s="3">
        <f t="shared" si="65"/>
        <v>0</v>
      </c>
      <c r="BF111" s="3">
        <f t="shared" si="65"/>
        <v>0</v>
      </c>
      <c r="BG111" s="3">
        <f t="shared" si="65"/>
        <v>0</v>
      </c>
      <c r="BH111" s="3">
        <f t="shared" si="65"/>
        <v>0</v>
      </c>
      <c r="BI111" s="3">
        <f t="shared" si="65"/>
        <v>0</v>
      </c>
      <c r="BJ111" s="3">
        <f t="shared" si="65"/>
        <v>0</v>
      </c>
      <c r="BK111" s="3">
        <f t="shared" si="65"/>
        <v>0</v>
      </c>
      <c r="BL111" s="3">
        <f t="shared" si="65"/>
        <v>0</v>
      </c>
      <c r="BM111" s="3">
        <f t="shared" si="65"/>
        <v>0</v>
      </c>
      <c r="BN111" s="3">
        <f t="shared" si="65"/>
        <v>0</v>
      </c>
      <c r="BO111" s="3">
        <f t="shared" si="65"/>
        <v>0</v>
      </c>
      <c r="BP111" s="263">
        <f t="shared" si="65"/>
        <v>0</v>
      </c>
      <c r="BQ111" s="263">
        <f t="shared" si="65"/>
        <v>0</v>
      </c>
      <c r="BR111" s="263">
        <f t="shared" si="65"/>
        <v>0</v>
      </c>
      <c r="BS111" s="263">
        <f t="shared" si="65"/>
        <v>0</v>
      </c>
      <c r="BT111" s="263">
        <f t="shared" ref="BT111:EB111" si="66">BT$358*BT393</f>
        <v>0</v>
      </c>
      <c r="BU111" s="263">
        <f t="shared" si="66"/>
        <v>0</v>
      </c>
      <c r="BV111" s="263">
        <f t="shared" si="66"/>
        <v>0</v>
      </c>
      <c r="BW111" s="263">
        <f t="shared" si="66"/>
        <v>0</v>
      </c>
      <c r="BX111" s="263">
        <f t="shared" si="66"/>
        <v>0</v>
      </c>
      <c r="BY111" s="3">
        <f t="shared" si="66"/>
        <v>0</v>
      </c>
      <c r="BZ111" s="3">
        <f t="shared" si="66"/>
        <v>0</v>
      </c>
      <c r="CA111" s="3">
        <f t="shared" si="66"/>
        <v>0</v>
      </c>
      <c r="CB111" s="3">
        <f t="shared" si="66"/>
        <v>0</v>
      </c>
      <c r="CC111" s="3">
        <f t="shared" si="66"/>
        <v>0</v>
      </c>
      <c r="CD111" s="3">
        <f t="shared" si="66"/>
        <v>0</v>
      </c>
      <c r="CE111" s="3">
        <f t="shared" si="66"/>
        <v>0</v>
      </c>
      <c r="CF111" s="3">
        <f t="shared" si="66"/>
        <v>0</v>
      </c>
      <c r="CG111" s="3">
        <f t="shared" si="66"/>
        <v>0</v>
      </c>
      <c r="CH111" s="3">
        <f t="shared" si="66"/>
        <v>0</v>
      </c>
      <c r="CI111" s="3">
        <f t="shared" si="66"/>
        <v>0</v>
      </c>
      <c r="CJ111" s="3">
        <f t="shared" si="66"/>
        <v>0</v>
      </c>
      <c r="CK111" s="3">
        <f t="shared" si="66"/>
        <v>0</v>
      </c>
      <c r="CL111" s="3">
        <f t="shared" si="66"/>
        <v>0</v>
      </c>
      <c r="CM111" s="3">
        <f t="shared" si="66"/>
        <v>0</v>
      </c>
      <c r="CN111" s="3">
        <f t="shared" si="66"/>
        <v>0</v>
      </c>
      <c r="CO111" s="3">
        <f t="shared" si="66"/>
        <v>0</v>
      </c>
      <c r="CP111" s="3">
        <f t="shared" si="66"/>
        <v>0</v>
      </c>
      <c r="CQ111" s="3">
        <f t="shared" si="66"/>
        <v>0</v>
      </c>
      <c r="CR111" s="3">
        <f t="shared" si="66"/>
        <v>0</v>
      </c>
      <c r="CS111" s="3">
        <f t="shared" si="66"/>
        <v>0</v>
      </c>
      <c r="CT111" s="3">
        <f t="shared" si="66"/>
        <v>0</v>
      </c>
      <c r="CU111" s="3">
        <f t="shared" si="66"/>
        <v>0</v>
      </c>
      <c r="CV111" s="3">
        <f t="shared" si="66"/>
        <v>0</v>
      </c>
      <c r="CW111" s="3">
        <f t="shared" si="66"/>
        <v>0</v>
      </c>
      <c r="CX111" s="3">
        <f t="shared" si="66"/>
        <v>0</v>
      </c>
      <c r="CY111" s="3">
        <f t="shared" si="66"/>
        <v>0</v>
      </c>
      <c r="CZ111" s="3">
        <f t="shared" si="66"/>
        <v>0</v>
      </c>
      <c r="DA111" s="3">
        <f t="shared" si="66"/>
        <v>0</v>
      </c>
      <c r="DB111" s="3">
        <f t="shared" si="66"/>
        <v>0</v>
      </c>
      <c r="DC111" s="3">
        <f t="shared" si="66"/>
        <v>0</v>
      </c>
      <c r="DD111" s="3">
        <f t="shared" si="66"/>
        <v>0</v>
      </c>
      <c r="DE111" s="3">
        <f t="shared" si="66"/>
        <v>0</v>
      </c>
      <c r="DF111" s="3">
        <f t="shared" si="66"/>
        <v>0</v>
      </c>
      <c r="DG111" s="3">
        <f t="shared" si="66"/>
        <v>0</v>
      </c>
      <c r="DH111" s="3">
        <f t="shared" si="66"/>
        <v>0</v>
      </c>
      <c r="DI111" s="3">
        <f t="shared" si="66"/>
        <v>0</v>
      </c>
      <c r="DJ111" s="3">
        <f t="shared" si="66"/>
        <v>0</v>
      </c>
      <c r="DK111" s="3">
        <f t="shared" si="66"/>
        <v>0</v>
      </c>
      <c r="DL111" s="3">
        <f t="shared" si="66"/>
        <v>0</v>
      </c>
      <c r="DM111" s="3">
        <f t="shared" si="66"/>
        <v>0</v>
      </c>
      <c r="DN111" s="3">
        <f t="shared" si="66"/>
        <v>0</v>
      </c>
      <c r="DO111" s="3">
        <f t="shared" si="66"/>
        <v>0</v>
      </c>
      <c r="DP111" s="3">
        <f t="shared" si="66"/>
        <v>0</v>
      </c>
      <c r="DQ111" s="3">
        <f t="shared" si="66"/>
        <v>0</v>
      </c>
      <c r="DR111" s="3">
        <f t="shared" si="66"/>
        <v>0</v>
      </c>
      <c r="DS111" s="3">
        <f t="shared" si="66"/>
        <v>0</v>
      </c>
      <c r="DT111" s="3">
        <f t="shared" si="66"/>
        <v>0</v>
      </c>
      <c r="DU111" s="3">
        <f t="shared" si="66"/>
        <v>0</v>
      </c>
      <c r="DV111" s="3">
        <f t="shared" si="66"/>
        <v>0</v>
      </c>
      <c r="DW111" s="3">
        <f t="shared" si="66"/>
        <v>0</v>
      </c>
      <c r="DX111" s="3">
        <f t="shared" si="66"/>
        <v>0</v>
      </c>
      <c r="DY111" s="3">
        <f t="shared" si="66"/>
        <v>0</v>
      </c>
      <c r="DZ111" s="3">
        <f t="shared" si="66"/>
        <v>0</v>
      </c>
      <c r="EA111" s="3">
        <f t="shared" si="66"/>
        <v>0</v>
      </c>
      <c r="EB111" s="3">
        <f t="shared" si="66"/>
        <v>0</v>
      </c>
    </row>
    <row r="112" spans="1:132" ht="12.75" x14ac:dyDescent="0.2">
      <c r="A112" s="67" t="s">
        <v>63</v>
      </c>
      <c r="B112" s="64">
        <f t="shared" si="6"/>
        <v>235.00399999999999</v>
      </c>
      <c r="D112" s="8">
        <v>1400</v>
      </c>
      <c r="E112" s="6">
        <f t="shared" si="3"/>
        <v>16.785999999999998</v>
      </c>
      <c r="F112" s="2"/>
      <c r="H112" s="3">
        <f t="shared" ref="H112:BS112" si="67">H$358*H394</f>
        <v>0</v>
      </c>
      <c r="I112" s="3">
        <f t="shared" si="67"/>
        <v>0</v>
      </c>
      <c r="J112" s="3">
        <f t="shared" si="67"/>
        <v>0</v>
      </c>
      <c r="K112" s="3">
        <f t="shared" si="67"/>
        <v>0</v>
      </c>
      <c r="L112" s="3">
        <f t="shared" si="67"/>
        <v>0</v>
      </c>
      <c r="M112" s="3">
        <f t="shared" si="67"/>
        <v>0</v>
      </c>
      <c r="N112" s="3">
        <f t="shared" si="67"/>
        <v>0</v>
      </c>
      <c r="O112" s="3">
        <f t="shared" si="67"/>
        <v>0</v>
      </c>
      <c r="P112" s="3">
        <f t="shared" si="67"/>
        <v>225</v>
      </c>
      <c r="Q112" s="3">
        <f t="shared" si="67"/>
        <v>0</v>
      </c>
      <c r="R112" s="3">
        <f t="shared" si="67"/>
        <v>0</v>
      </c>
      <c r="S112" s="3">
        <f t="shared" si="67"/>
        <v>0</v>
      </c>
      <c r="T112" s="3">
        <f t="shared" si="67"/>
        <v>0</v>
      </c>
      <c r="U112" s="3">
        <f t="shared" si="67"/>
        <v>0</v>
      </c>
      <c r="V112" s="3">
        <f t="shared" si="67"/>
        <v>0</v>
      </c>
      <c r="W112" s="3">
        <f t="shared" si="67"/>
        <v>0</v>
      </c>
      <c r="X112" s="3">
        <f t="shared" si="67"/>
        <v>0</v>
      </c>
      <c r="Y112" s="3">
        <f t="shared" si="67"/>
        <v>0</v>
      </c>
      <c r="Z112" s="3">
        <f t="shared" si="67"/>
        <v>10</v>
      </c>
      <c r="AA112" s="3">
        <f t="shared" si="67"/>
        <v>0</v>
      </c>
      <c r="AB112" s="3">
        <f t="shared" si="67"/>
        <v>0</v>
      </c>
      <c r="AC112" s="3">
        <f t="shared" si="67"/>
        <v>0</v>
      </c>
      <c r="AD112" s="3">
        <f t="shared" si="67"/>
        <v>0</v>
      </c>
      <c r="AE112" s="3">
        <f t="shared" si="67"/>
        <v>4.0000000000000001E-3</v>
      </c>
      <c r="AF112" s="3">
        <f t="shared" si="67"/>
        <v>0</v>
      </c>
      <c r="AG112" s="3">
        <f t="shared" si="67"/>
        <v>0</v>
      </c>
      <c r="AH112" s="3">
        <f t="shared" si="67"/>
        <v>0</v>
      </c>
      <c r="AI112" s="3">
        <f t="shared" si="67"/>
        <v>0</v>
      </c>
      <c r="AJ112" s="3">
        <f t="shared" si="67"/>
        <v>0</v>
      </c>
      <c r="AK112" s="3">
        <f t="shared" si="67"/>
        <v>0</v>
      </c>
      <c r="AL112" s="3">
        <f t="shared" si="67"/>
        <v>0</v>
      </c>
      <c r="AM112" s="3">
        <f t="shared" si="67"/>
        <v>0</v>
      </c>
      <c r="AN112" s="3">
        <f t="shared" si="67"/>
        <v>0</v>
      </c>
      <c r="AO112" s="3">
        <f t="shared" si="67"/>
        <v>0</v>
      </c>
      <c r="AP112" s="3">
        <f t="shared" si="67"/>
        <v>0</v>
      </c>
      <c r="AQ112" s="3">
        <f t="shared" si="67"/>
        <v>0</v>
      </c>
      <c r="AR112" s="3">
        <f t="shared" si="67"/>
        <v>0</v>
      </c>
      <c r="AS112" s="3">
        <f t="shared" si="67"/>
        <v>0</v>
      </c>
      <c r="AT112" s="3">
        <f t="shared" si="67"/>
        <v>0</v>
      </c>
      <c r="AU112" s="3">
        <f t="shared" si="67"/>
        <v>0</v>
      </c>
      <c r="AV112" s="3">
        <f t="shared" si="67"/>
        <v>0</v>
      </c>
      <c r="AW112" s="3">
        <f t="shared" si="67"/>
        <v>0</v>
      </c>
      <c r="AX112" s="3">
        <f t="shared" si="67"/>
        <v>0</v>
      </c>
      <c r="AY112" s="3">
        <f t="shared" si="67"/>
        <v>0</v>
      </c>
      <c r="AZ112" s="3">
        <f t="shared" si="67"/>
        <v>0</v>
      </c>
      <c r="BA112" s="3">
        <f t="shared" si="67"/>
        <v>0</v>
      </c>
      <c r="BB112" s="3">
        <f t="shared" si="67"/>
        <v>0</v>
      </c>
      <c r="BC112" s="3">
        <f t="shared" si="67"/>
        <v>0</v>
      </c>
      <c r="BD112" s="3">
        <f t="shared" si="67"/>
        <v>0</v>
      </c>
      <c r="BE112" s="3">
        <f t="shared" si="67"/>
        <v>0</v>
      </c>
      <c r="BF112" s="3">
        <f t="shared" si="67"/>
        <v>0</v>
      </c>
      <c r="BG112" s="3">
        <f t="shared" si="67"/>
        <v>0</v>
      </c>
      <c r="BH112" s="3">
        <f t="shared" si="67"/>
        <v>0</v>
      </c>
      <c r="BI112" s="3">
        <f t="shared" si="67"/>
        <v>0</v>
      </c>
      <c r="BJ112" s="3">
        <f t="shared" si="67"/>
        <v>0</v>
      </c>
      <c r="BK112" s="3">
        <f t="shared" si="67"/>
        <v>0</v>
      </c>
      <c r="BL112" s="3">
        <f t="shared" si="67"/>
        <v>0</v>
      </c>
      <c r="BM112" s="3">
        <f t="shared" si="67"/>
        <v>0</v>
      </c>
      <c r="BN112" s="3">
        <f t="shared" si="67"/>
        <v>0</v>
      </c>
      <c r="BO112" s="3">
        <f t="shared" si="67"/>
        <v>0</v>
      </c>
      <c r="BP112" s="263">
        <f t="shared" si="67"/>
        <v>0</v>
      </c>
      <c r="BQ112" s="263">
        <f t="shared" si="67"/>
        <v>0</v>
      </c>
      <c r="BR112" s="263">
        <f t="shared" si="67"/>
        <v>0</v>
      </c>
      <c r="BS112" s="263">
        <f t="shared" si="67"/>
        <v>0</v>
      </c>
      <c r="BT112" s="263">
        <f t="shared" ref="BT112:EB112" si="68">BT$358*BT394</f>
        <v>0</v>
      </c>
      <c r="BU112" s="263">
        <f t="shared" si="68"/>
        <v>0</v>
      </c>
      <c r="BV112" s="263">
        <f t="shared" si="68"/>
        <v>0</v>
      </c>
      <c r="BW112" s="263">
        <f t="shared" si="68"/>
        <v>0</v>
      </c>
      <c r="BX112" s="263">
        <f t="shared" si="68"/>
        <v>0</v>
      </c>
      <c r="BY112" s="3">
        <f t="shared" si="68"/>
        <v>0</v>
      </c>
      <c r="BZ112" s="3">
        <f t="shared" si="68"/>
        <v>0</v>
      </c>
      <c r="CA112" s="3">
        <f t="shared" si="68"/>
        <v>0</v>
      </c>
      <c r="CB112" s="3">
        <f t="shared" si="68"/>
        <v>0</v>
      </c>
      <c r="CC112" s="3">
        <f t="shared" si="68"/>
        <v>0</v>
      </c>
      <c r="CD112" s="3">
        <f t="shared" si="68"/>
        <v>0</v>
      </c>
      <c r="CE112" s="3">
        <f t="shared" si="68"/>
        <v>0</v>
      </c>
      <c r="CF112" s="3">
        <f t="shared" si="68"/>
        <v>0</v>
      </c>
      <c r="CG112" s="3">
        <f t="shared" si="68"/>
        <v>0</v>
      </c>
      <c r="CH112" s="3">
        <f t="shared" si="68"/>
        <v>0</v>
      </c>
      <c r="CI112" s="3">
        <f t="shared" si="68"/>
        <v>0</v>
      </c>
      <c r="CJ112" s="3">
        <f t="shared" si="68"/>
        <v>0</v>
      </c>
      <c r="CK112" s="3">
        <f t="shared" si="68"/>
        <v>0</v>
      </c>
      <c r="CL112" s="3">
        <f t="shared" si="68"/>
        <v>0</v>
      </c>
      <c r="CM112" s="3">
        <f t="shared" si="68"/>
        <v>0</v>
      </c>
      <c r="CN112" s="3">
        <f t="shared" si="68"/>
        <v>0</v>
      </c>
      <c r="CO112" s="3">
        <f t="shared" si="68"/>
        <v>0</v>
      </c>
      <c r="CP112" s="3">
        <f t="shared" si="68"/>
        <v>0</v>
      </c>
      <c r="CQ112" s="3">
        <f t="shared" si="68"/>
        <v>0</v>
      </c>
      <c r="CR112" s="3">
        <f t="shared" si="68"/>
        <v>0</v>
      </c>
      <c r="CS112" s="3">
        <f t="shared" si="68"/>
        <v>0</v>
      </c>
      <c r="CT112" s="3">
        <f t="shared" si="68"/>
        <v>0</v>
      </c>
      <c r="CU112" s="3">
        <f t="shared" si="68"/>
        <v>0</v>
      </c>
      <c r="CV112" s="3">
        <f t="shared" si="68"/>
        <v>0</v>
      </c>
      <c r="CW112" s="3">
        <f t="shared" si="68"/>
        <v>0</v>
      </c>
      <c r="CX112" s="3">
        <f t="shared" si="68"/>
        <v>0</v>
      </c>
      <c r="CY112" s="3">
        <f t="shared" si="68"/>
        <v>0</v>
      </c>
      <c r="CZ112" s="3">
        <f t="shared" si="68"/>
        <v>0</v>
      </c>
      <c r="DA112" s="3">
        <f t="shared" si="68"/>
        <v>0</v>
      </c>
      <c r="DB112" s="3">
        <f t="shared" si="68"/>
        <v>0</v>
      </c>
      <c r="DC112" s="3">
        <f t="shared" si="68"/>
        <v>0</v>
      </c>
      <c r="DD112" s="3">
        <f t="shared" si="68"/>
        <v>0</v>
      </c>
      <c r="DE112" s="3">
        <f t="shared" si="68"/>
        <v>0</v>
      </c>
      <c r="DF112" s="3">
        <f t="shared" si="68"/>
        <v>0</v>
      </c>
      <c r="DG112" s="3">
        <f t="shared" si="68"/>
        <v>0</v>
      </c>
      <c r="DH112" s="3">
        <f t="shared" si="68"/>
        <v>0</v>
      </c>
      <c r="DI112" s="3">
        <f t="shared" si="68"/>
        <v>0</v>
      </c>
      <c r="DJ112" s="3">
        <f t="shared" si="68"/>
        <v>0</v>
      </c>
      <c r="DK112" s="3">
        <f t="shared" si="68"/>
        <v>0</v>
      </c>
      <c r="DL112" s="3">
        <f t="shared" si="68"/>
        <v>0</v>
      </c>
      <c r="DM112" s="3">
        <f t="shared" si="68"/>
        <v>0</v>
      </c>
      <c r="DN112" s="3">
        <f t="shared" si="68"/>
        <v>0</v>
      </c>
      <c r="DO112" s="3">
        <f t="shared" si="68"/>
        <v>0</v>
      </c>
      <c r="DP112" s="3">
        <f t="shared" si="68"/>
        <v>0</v>
      </c>
      <c r="DQ112" s="3">
        <f t="shared" si="68"/>
        <v>0</v>
      </c>
      <c r="DR112" s="3">
        <f t="shared" si="68"/>
        <v>0</v>
      </c>
      <c r="DS112" s="3">
        <f t="shared" si="68"/>
        <v>0</v>
      </c>
      <c r="DT112" s="3">
        <f t="shared" si="68"/>
        <v>0</v>
      </c>
      <c r="DU112" s="3">
        <f t="shared" si="68"/>
        <v>0</v>
      </c>
      <c r="DV112" s="3">
        <f t="shared" si="68"/>
        <v>0</v>
      </c>
      <c r="DW112" s="3">
        <f t="shared" si="68"/>
        <v>0</v>
      </c>
      <c r="DX112" s="3">
        <f t="shared" si="68"/>
        <v>0</v>
      </c>
      <c r="DY112" s="3">
        <f t="shared" si="68"/>
        <v>0</v>
      </c>
      <c r="DZ112" s="3">
        <f t="shared" si="68"/>
        <v>0</v>
      </c>
      <c r="EA112" s="3">
        <f t="shared" si="68"/>
        <v>0</v>
      </c>
      <c r="EB112" s="3">
        <f t="shared" si="68"/>
        <v>0</v>
      </c>
    </row>
    <row r="113" spans="1:132" ht="12.75" x14ac:dyDescent="0.2">
      <c r="A113" s="67" t="s">
        <v>64</v>
      </c>
      <c r="B113" s="64">
        <f t="shared" si="6"/>
        <v>670.00400000000002</v>
      </c>
      <c r="D113" s="8">
        <v>2500</v>
      </c>
      <c r="E113" s="6">
        <f t="shared" si="3"/>
        <v>26.800160000000002</v>
      </c>
      <c r="F113" s="2"/>
      <c r="H113" s="3">
        <f t="shared" ref="H113:BS113" si="69">H$358*H395</f>
        <v>0</v>
      </c>
      <c r="I113" s="3">
        <f t="shared" si="69"/>
        <v>0</v>
      </c>
      <c r="J113" s="3">
        <f t="shared" si="69"/>
        <v>0</v>
      </c>
      <c r="K113" s="3">
        <f t="shared" si="69"/>
        <v>0</v>
      </c>
      <c r="L113" s="3">
        <f t="shared" si="69"/>
        <v>0</v>
      </c>
      <c r="M113" s="3">
        <f t="shared" si="69"/>
        <v>0</v>
      </c>
      <c r="N113" s="3">
        <f t="shared" si="69"/>
        <v>0</v>
      </c>
      <c r="O113" s="3">
        <f t="shared" si="69"/>
        <v>0</v>
      </c>
      <c r="P113" s="3">
        <f t="shared" si="69"/>
        <v>650</v>
      </c>
      <c r="Q113" s="3">
        <f t="shared" si="69"/>
        <v>0</v>
      </c>
      <c r="R113" s="3">
        <f t="shared" si="69"/>
        <v>0</v>
      </c>
      <c r="S113" s="3">
        <f t="shared" si="69"/>
        <v>0</v>
      </c>
      <c r="T113" s="3">
        <f t="shared" si="69"/>
        <v>0</v>
      </c>
      <c r="U113" s="3">
        <f t="shared" si="69"/>
        <v>0</v>
      </c>
      <c r="V113" s="3">
        <f t="shared" si="69"/>
        <v>0</v>
      </c>
      <c r="W113" s="3">
        <f t="shared" si="69"/>
        <v>0</v>
      </c>
      <c r="X113" s="3">
        <f t="shared" si="69"/>
        <v>0</v>
      </c>
      <c r="Y113" s="3">
        <f t="shared" si="69"/>
        <v>0</v>
      </c>
      <c r="Z113" s="3">
        <f t="shared" si="69"/>
        <v>20</v>
      </c>
      <c r="AA113" s="3">
        <f t="shared" si="69"/>
        <v>0</v>
      </c>
      <c r="AB113" s="3">
        <f t="shared" si="69"/>
        <v>0</v>
      </c>
      <c r="AC113" s="3">
        <f t="shared" si="69"/>
        <v>0</v>
      </c>
      <c r="AD113" s="3">
        <f t="shared" si="69"/>
        <v>0</v>
      </c>
      <c r="AE113" s="3">
        <f t="shared" si="69"/>
        <v>4.0000000000000001E-3</v>
      </c>
      <c r="AF113" s="3">
        <f t="shared" si="69"/>
        <v>0</v>
      </c>
      <c r="AG113" s="3">
        <f t="shared" si="69"/>
        <v>0</v>
      </c>
      <c r="AH113" s="3">
        <f t="shared" si="69"/>
        <v>0</v>
      </c>
      <c r="AI113" s="3">
        <f t="shared" si="69"/>
        <v>0</v>
      </c>
      <c r="AJ113" s="3">
        <f t="shared" si="69"/>
        <v>0</v>
      </c>
      <c r="AK113" s="3">
        <f t="shared" si="69"/>
        <v>0</v>
      </c>
      <c r="AL113" s="3">
        <f t="shared" si="69"/>
        <v>0</v>
      </c>
      <c r="AM113" s="3">
        <f t="shared" si="69"/>
        <v>0</v>
      </c>
      <c r="AN113" s="3">
        <f t="shared" si="69"/>
        <v>0</v>
      </c>
      <c r="AO113" s="3">
        <f t="shared" si="69"/>
        <v>0</v>
      </c>
      <c r="AP113" s="3">
        <f t="shared" si="69"/>
        <v>0</v>
      </c>
      <c r="AQ113" s="3">
        <f t="shared" si="69"/>
        <v>0</v>
      </c>
      <c r="AR113" s="3">
        <f t="shared" si="69"/>
        <v>0</v>
      </c>
      <c r="AS113" s="3">
        <f t="shared" si="69"/>
        <v>0</v>
      </c>
      <c r="AT113" s="3">
        <f t="shared" si="69"/>
        <v>0</v>
      </c>
      <c r="AU113" s="3">
        <f t="shared" si="69"/>
        <v>0</v>
      </c>
      <c r="AV113" s="3">
        <f t="shared" si="69"/>
        <v>0</v>
      </c>
      <c r="AW113" s="3">
        <f t="shared" si="69"/>
        <v>0</v>
      </c>
      <c r="AX113" s="3">
        <f t="shared" si="69"/>
        <v>0</v>
      </c>
      <c r="AY113" s="3">
        <f t="shared" si="69"/>
        <v>0</v>
      </c>
      <c r="AZ113" s="3">
        <f t="shared" si="69"/>
        <v>0</v>
      </c>
      <c r="BA113" s="3">
        <f t="shared" si="69"/>
        <v>0</v>
      </c>
      <c r="BB113" s="3">
        <f t="shared" si="69"/>
        <v>0</v>
      </c>
      <c r="BC113" s="3">
        <f t="shared" si="69"/>
        <v>0</v>
      </c>
      <c r="BD113" s="3">
        <f t="shared" si="69"/>
        <v>0</v>
      </c>
      <c r="BE113" s="3">
        <f t="shared" si="69"/>
        <v>0</v>
      </c>
      <c r="BF113" s="3">
        <f t="shared" si="69"/>
        <v>0</v>
      </c>
      <c r="BG113" s="3">
        <f t="shared" si="69"/>
        <v>0</v>
      </c>
      <c r="BH113" s="3">
        <f t="shared" si="69"/>
        <v>0</v>
      </c>
      <c r="BI113" s="3">
        <f t="shared" si="69"/>
        <v>0</v>
      </c>
      <c r="BJ113" s="3">
        <f t="shared" si="69"/>
        <v>0</v>
      </c>
      <c r="BK113" s="3">
        <f t="shared" si="69"/>
        <v>0</v>
      </c>
      <c r="BL113" s="3">
        <f t="shared" si="69"/>
        <v>0</v>
      </c>
      <c r="BM113" s="3">
        <f t="shared" si="69"/>
        <v>0</v>
      </c>
      <c r="BN113" s="3">
        <f t="shared" si="69"/>
        <v>0</v>
      </c>
      <c r="BO113" s="3">
        <f t="shared" si="69"/>
        <v>0</v>
      </c>
      <c r="BP113" s="263">
        <f t="shared" si="69"/>
        <v>0</v>
      </c>
      <c r="BQ113" s="263">
        <f t="shared" si="69"/>
        <v>0</v>
      </c>
      <c r="BR113" s="263">
        <f t="shared" si="69"/>
        <v>0</v>
      </c>
      <c r="BS113" s="263">
        <f t="shared" si="69"/>
        <v>0</v>
      </c>
      <c r="BT113" s="263">
        <f t="shared" ref="BT113:EB113" si="70">BT$358*BT395</f>
        <v>0</v>
      </c>
      <c r="BU113" s="263">
        <f t="shared" si="70"/>
        <v>0</v>
      </c>
      <c r="BV113" s="263">
        <f t="shared" si="70"/>
        <v>0</v>
      </c>
      <c r="BW113" s="263">
        <f t="shared" si="70"/>
        <v>0</v>
      </c>
      <c r="BX113" s="263">
        <f t="shared" si="70"/>
        <v>0</v>
      </c>
      <c r="BY113" s="3">
        <f t="shared" si="70"/>
        <v>0</v>
      </c>
      <c r="BZ113" s="3">
        <f t="shared" si="70"/>
        <v>0</v>
      </c>
      <c r="CA113" s="3">
        <f t="shared" si="70"/>
        <v>0</v>
      </c>
      <c r="CB113" s="3">
        <f t="shared" si="70"/>
        <v>0</v>
      </c>
      <c r="CC113" s="3">
        <f t="shared" si="70"/>
        <v>0</v>
      </c>
      <c r="CD113" s="3">
        <f t="shared" si="70"/>
        <v>0</v>
      </c>
      <c r="CE113" s="3">
        <f t="shared" si="70"/>
        <v>0</v>
      </c>
      <c r="CF113" s="3">
        <f t="shared" si="70"/>
        <v>0</v>
      </c>
      <c r="CG113" s="3">
        <f t="shared" si="70"/>
        <v>0</v>
      </c>
      <c r="CH113" s="3">
        <f t="shared" si="70"/>
        <v>0</v>
      </c>
      <c r="CI113" s="3">
        <f t="shared" si="70"/>
        <v>0</v>
      </c>
      <c r="CJ113" s="3">
        <f t="shared" si="70"/>
        <v>0</v>
      </c>
      <c r="CK113" s="3">
        <f t="shared" si="70"/>
        <v>0</v>
      </c>
      <c r="CL113" s="3">
        <f t="shared" si="70"/>
        <v>0</v>
      </c>
      <c r="CM113" s="3">
        <f t="shared" si="70"/>
        <v>0</v>
      </c>
      <c r="CN113" s="3">
        <f t="shared" si="70"/>
        <v>0</v>
      </c>
      <c r="CO113" s="3">
        <f t="shared" si="70"/>
        <v>0</v>
      </c>
      <c r="CP113" s="3">
        <f t="shared" si="70"/>
        <v>0</v>
      </c>
      <c r="CQ113" s="3">
        <f t="shared" si="70"/>
        <v>0</v>
      </c>
      <c r="CR113" s="3">
        <f t="shared" si="70"/>
        <v>0</v>
      </c>
      <c r="CS113" s="3">
        <f t="shared" si="70"/>
        <v>0</v>
      </c>
      <c r="CT113" s="3">
        <f t="shared" si="70"/>
        <v>0</v>
      </c>
      <c r="CU113" s="3">
        <f t="shared" si="70"/>
        <v>0</v>
      </c>
      <c r="CV113" s="3">
        <f t="shared" si="70"/>
        <v>0</v>
      </c>
      <c r="CW113" s="3">
        <f t="shared" si="70"/>
        <v>0</v>
      </c>
      <c r="CX113" s="3">
        <f t="shared" si="70"/>
        <v>0</v>
      </c>
      <c r="CY113" s="3">
        <f t="shared" si="70"/>
        <v>0</v>
      </c>
      <c r="CZ113" s="3">
        <f t="shared" si="70"/>
        <v>0</v>
      </c>
      <c r="DA113" s="3">
        <f t="shared" si="70"/>
        <v>0</v>
      </c>
      <c r="DB113" s="3">
        <f t="shared" si="70"/>
        <v>0</v>
      </c>
      <c r="DC113" s="3">
        <f t="shared" si="70"/>
        <v>0</v>
      </c>
      <c r="DD113" s="3">
        <f t="shared" si="70"/>
        <v>0</v>
      </c>
      <c r="DE113" s="3">
        <f t="shared" si="70"/>
        <v>0</v>
      </c>
      <c r="DF113" s="3">
        <f t="shared" si="70"/>
        <v>0</v>
      </c>
      <c r="DG113" s="3">
        <f t="shared" si="70"/>
        <v>0</v>
      </c>
      <c r="DH113" s="3">
        <f t="shared" si="70"/>
        <v>0</v>
      </c>
      <c r="DI113" s="3">
        <f t="shared" si="70"/>
        <v>0</v>
      </c>
      <c r="DJ113" s="3">
        <f t="shared" si="70"/>
        <v>0</v>
      </c>
      <c r="DK113" s="3">
        <f t="shared" si="70"/>
        <v>0</v>
      </c>
      <c r="DL113" s="3">
        <f t="shared" si="70"/>
        <v>0</v>
      </c>
      <c r="DM113" s="3">
        <f t="shared" si="70"/>
        <v>0</v>
      </c>
      <c r="DN113" s="3">
        <f t="shared" si="70"/>
        <v>0</v>
      </c>
      <c r="DO113" s="3">
        <f t="shared" si="70"/>
        <v>0</v>
      </c>
      <c r="DP113" s="3">
        <f t="shared" si="70"/>
        <v>0</v>
      </c>
      <c r="DQ113" s="3">
        <f t="shared" si="70"/>
        <v>0</v>
      </c>
      <c r="DR113" s="3">
        <f t="shared" si="70"/>
        <v>0</v>
      </c>
      <c r="DS113" s="3">
        <f t="shared" si="70"/>
        <v>0</v>
      </c>
      <c r="DT113" s="3">
        <f t="shared" si="70"/>
        <v>0</v>
      </c>
      <c r="DU113" s="3">
        <f t="shared" si="70"/>
        <v>0</v>
      </c>
      <c r="DV113" s="3">
        <f t="shared" si="70"/>
        <v>0</v>
      </c>
      <c r="DW113" s="3">
        <f t="shared" si="70"/>
        <v>0</v>
      </c>
      <c r="DX113" s="3">
        <f t="shared" si="70"/>
        <v>0</v>
      </c>
      <c r="DY113" s="3">
        <f t="shared" si="70"/>
        <v>0</v>
      </c>
      <c r="DZ113" s="3">
        <f t="shared" si="70"/>
        <v>0</v>
      </c>
      <c r="EA113" s="3">
        <f t="shared" si="70"/>
        <v>0</v>
      </c>
      <c r="EB113" s="3">
        <f t="shared" si="70"/>
        <v>0</v>
      </c>
    </row>
    <row r="114" spans="1:132" ht="12.75" x14ac:dyDescent="0.2">
      <c r="A114" s="67" t="s">
        <v>65</v>
      </c>
      <c r="B114" s="64">
        <f t="shared" si="6"/>
        <v>445.00400000000002</v>
      </c>
      <c r="D114" s="8">
        <v>1000</v>
      </c>
      <c r="E114" s="6">
        <f t="shared" si="3"/>
        <v>44.500399999999999</v>
      </c>
      <c r="F114" s="2"/>
      <c r="H114" s="3">
        <f t="shared" ref="H114:BS114" si="71">H$358*H396</f>
        <v>0</v>
      </c>
      <c r="I114" s="3">
        <f t="shared" si="71"/>
        <v>0</v>
      </c>
      <c r="J114" s="3">
        <f t="shared" si="71"/>
        <v>0</v>
      </c>
      <c r="K114" s="3">
        <f t="shared" si="71"/>
        <v>0</v>
      </c>
      <c r="L114" s="3">
        <f t="shared" si="71"/>
        <v>0</v>
      </c>
      <c r="M114" s="3">
        <f t="shared" si="71"/>
        <v>0</v>
      </c>
      <c r="N114" s="3">
        <f t="shared" si="71"/>
        <v>0</v>
      </c>
      <c r="O114" s="3">
        <f t="shared" si="71"/>
        <v>0</v>
      </c>
      <c r="P114" s="3">
        <f t="shared" si="71"/>
        <v>425</v>
      </c>
      <c r="Q114" s="3">
        <f t="shared" si="71"/>
        <v>0</v>
      </c>
      <c r="R114" s="3">
        <f t="shared" si="71"/>
        <v>0</v>
      </c>
      <c r="S114" s="3">
        <f t="shared" si="71"/>
        <v>0</v>
      </c>
      <c r="T114" s="3">
        <f t="shared" si="71"/>
        <v>0</v>
      </c>
      <c r="U114" s="3">
        <f t="shared" si="71"/>
        <v>0</v>
      </c>
      <c r="V114" s="3">
        <f t="shared" si="71"/>
        <v>0</v>
      </c>
      <c r="W114" s="3">
        <f t="shared" si="71"/>
        <v>0</v>
      </c>
      <c r="X114" s="3">
        <f t="shared" si="71"/>
        <v>0</v>
      </c>
      <c r="Y114" s="3">
        <f t="shared" si="71"/>
        <v>0</v>
      </c>
      <c r="Z114" s="3">
        <f t="shared" si="71"/>
        <v>20</v>
      </c>
      <c r="AA114" s="3">
        <f t="shared" si="71"/>
        <v>0</v>
      </c>
      <c r="AB114" s="3">
        <f t="shared" si="71"/>
        <v>0</v>
      </c>
      <c r="AC114" s="3">
        <f t="shared" si="71"/>
        <v>0</v>
      </c>
      <c r="AD114" s="3">
        <f t="shared" si="71"/>
        <v>0</v>
      </c>
      <c r="AE114" s="3">
        <f t="shared" si="71"/>
        <v>4.0000000000000001E-3</v>
      </c>
      <c r="AF114" s="3">
        <f t="shared" si="71"/>
        <v>0</v>
      </c>
      <c r="AG114" s="3">
        <f t="shared" si="71"/>
        <v>0</v>
      </c>
      <c r="AH114" s="3">
        <f t="shared" si="71"/>
        <v>0</v>
      </c>
      <c r="AI114" s="3">
        <f t="shared" si="71"/>
        <v>0</v>
      </c>
      <c r="AJ114" s="3">
        <f t="shared" si="71"/>
        <v>0</v>
      </c>
      <c r="AK114" s="3">
        <f t="shared" si="71"/>
        <v>0</v>
      </c>
      <c r="AL114" s="3">
        <f t="shared" si="71"/>
        <v>0</v>
      </c>
      <c r="AM114" s="3">
        <f t="shared" si="71"/>
        <v>0</v>
      </c>
      <c r="AN114" s="3">
        <f t="shared" si="71"/>
        <v>0</v>
      </c>
      <c r="AO114" s="3">
        <f t="shared" si="71"/>
        <v>0</v>
      </c>
      <c r="AP114" s="3">
        <f t="shared" si="71"/>
        <v>0</v>
      </c>
      <c r="AQ114" s="3">
        <f t="shared" si="71"/>
        <v>0</v>
      </c>
      <c r="AR114" s="3">
        <f t="shared" si="71"/>
        <v>0</v>
      </c>
      <c r="AS114" s="3">
        <f t="shared" si="71"/>
        <v>0</v>
      </c>
      <c r="AT114" s="3">
        <f t="shared" si="71"/>
        <v>0</v>
      </c>
      <c r="AU114" s="3">
        <f t="shared" si="71"/>
        <v>0</v>
      </c>
      <c r="AV114" s="3">
        <f t="shared" si="71"/>
        <v>0</v>
      </c>
      <c r="AW114" s="3">
        <f t="shared" si="71"/>
        <v>0</v>
      </c>
      <c r="AX114" s="3">
        <f t="shared" si="71"/>
        <v>0</v>
      </c>
      <c r="AY114" s="3">
        <f t="shared" si="71"/>
        <v>0</v>
      </c>
      <c r="AZ114" s="3">
        <f t="shared" si="71"/>
        <v>0</v>
      </c>
      <c r="BA114" s="3">
        <f t="shared" si="71"/>
        <v>0</v>
      </c>
      <c r="BB114" s="3">
        <f t="shared" si="71"/>
        <v>0</v>
      </c>
      <c r="BC114" s="3">
        <f t="shared" si="71"/>
        <v>0</v>
      </c>
      <c r="BD114" s="3">
        <f t="shared" si="71"/>
        <v>0</v>
      </c>
      <c r="BE114" s="3">
        <f t="shared" si="71"/>
        <v>0</v>
      </c>
      <c r="BF114" s="3">
        <f t="shared" si="71"/>
        <v>0</v>
      </c>
      <c r="BG114" s="3">
        <f t="shared" si="71"/>
        <v>0</v>
      </c>
      <c r="BH114" s="3">
        <f t="shared" si="71"/>
        <v>0</v>
      </c>
      <c r="BI114" s="3">
        <f t="shared" si="71"/>
        <v>0</v>
      </c>
      <c r="BJ114" s="3">
        <f t="shared" si="71"/>
        <v>0</v>
      </c>
      <c r="BK114" s="3">
        <f t="shared" si="71"/>
        <v>0</v>
      </c>
      <c r="BL114" s="3">
        <f t="shared" si="71"/>
        <v>0</v>
      </c>
      <c r="BM114" s="3">
        <f t="shared" si="71"/>
        <v>0</v>
      </c>
      <c r="BN114" s="3">
        <f t="shared" si="71"/>
        <v>0</v>
      </c>
      <c r="BO114" s="3">
        <f t="shared" si="71"/>
        <v>0</v>
      </c>
      <c r="BP114" s="263">
        <f t="shared" si="71"/>
        <v>0</v>
      </c>
      <c r="BQ114" s="263">
        <f t="shared" si="71"/>
        <v>0</v>
      </c>
      <c r="BR114" s="263">
        <f t="shared" si="71"/>
        <v>0</v>
      </c>
      <c r="BS114" s="263">
        <f t="shared" si="71"/>
        <v>0</v>
      </c>
      <c r="BT114" s="263">
        <f t="shared" ref="BT114:EB114" si="72">BT$358*BT396</f>
        <v>0</v>
      </c>
      <c r="BU114" s="263">
        <f t="shared" si="72"/>
        <v>0</v>
      </c>
      <c r="BV114" s="263">
        <f t="shared" si="72"/>
        <v>0</v>
      </c>
      <c r="BW114" s="263">
        <f t="shared" si="72"/>
        <v>0</v>
      </c>
      <c r="BX114" s="263">
        <f t="shared" si="72"/>
        <v>0</v>
      </c>
      <c r="BY114" s="3">
        <f t="shared" si="72"/>
        <v>0</v>
      </c>
      <c r="BZ114" s="3">
        <f t="shared" si="72"/>
        <v>0</v>
      </c>
      <c r="CA114" s="3">
        <f t="shared" si="72"/>
        <v>0</v>
      </c>
      <c r="CB114" s="3">
        <f t="shared" si="72"/>
        <v>0</v>
      </c>
      <c r="CC114" s="3">
        <f t="shared" si="72"/>
        <v>0</v>
      </c>
      <c r="CD114" s="3">
        <f t="shared" si="72"/>
        <v>0</v>
      </c>
      <c r="CE114" s="3">
        <f t="shared" si="72"/>
        <v>0</v>
      </c>
      <c r="CF114" s="3">
        <f t="shared" si="72"/>
        <v>0</v>
      </c>
      <c r="CG114" s="3">
        <f t="shared" si="72"/>
        <v>0</v>
      </c>
      <c r="CH114" s="3">
        <f t="shared" si="72"/>
        <v>0</v>
      </c>
      <c r="CI114" s="3">
        <f t="shared" si="72"/>
        <v>0</v>
      </c>
      <c r="CJ114" s="3">
        <f t="shared" si="72"/>
        <v>0</v>
      </c>
      <c r="CK114" s="3">
        <f t="shared" si="72"/>
        <v>0</v>
      </c>
      <c r="CL114" s="3">
        <f t="shared" si="72"/>
        <v>0</v>
      </c>
      <c r="CM114" s="3">
        <f t="shared" si="72"/>
        <v>0</v>
      </c>
      <c r="CN114" s="3">
        <f t="shared" si="72"/>
        <v>0</v>
      </c>
      <c r="CO114" s="3">
        <f t="shared" si="72"/>
        <v>0</v>
      </c>
      <c r="CP114" s="3">
        <f t="shared" si="72"/>
        <v>0</v>
      </c>
      <c r="CQ114" s="3">
        <f t="shared" si="72"/>
        <v>0</v>
      </c>
      <c r="CR114" s="3">
        <f t="shared" si="72"/>
        <v>0</v>
      </c>
      <c r="CS114" s="3">
        <f t="shared" si="72"/>
        <v>0</v>
      </c>
      <c r="CT114" s="3">
        <f t="shared" si="72"/>
        <v>0</v>
      </c>
      <c r="CU114" s="3">
        <f t="shared" si="72"/>
        <v>0</v>
      </c>
      <c r="CV114" s="3">
        <f t="shared" si="72"/>
        <v>0</v>
      </c>
      <c r="CW114" s="3">
        <f t="shared" si="72"/>
        <v>0</v>
      </c>
      <c r="CX114" s="3">
        <f t="shared" si="72"/>
        <v>0</v>
      </c>
      <c r="CY114" s="3">
        <f t="shared" si="72"/>
        <v>0</v>
      </c>
      <c r="CZ114" s="3">
        <f t="shared" si="72"/>
        <v>0</v>
      </c>
      <c r="DA114" s="3">
        <f t="shared" si="72"/>
        <v>0</v>
      </c>
      <c r="DB114" s="3">
        <f t="shared" si="72"/>
        <v>0</v>
      </c>
      <c r="DC114" s="3">
        <f t="shared" si="72"/>
        <v>0</v>
      </c>
      <c r="DD114" s="3">
        <f t="shared" si="72"/>
        <v>0</v>
      </c>
      <c r="DE114" s="3">
        <f t="shared" si="72"/>
        <v>0</v>
      </c>
      <c r="DF114" s="3">
        <f t="shared" si="72"/>
        <v>0</v>
      </c>
      <c r="DG114" s="3">
        <f t="shared" si="72"/>
        <v>0</v>
      </c>
      <c r="DH114" s="3">
        <f t="shared" si="72"/>
        <v>0</v>
      </c>
      <c r="DI114" s="3">
        <f t="shared" si="72"/>
        <v>0</v>
      </c>
      <c r="DJ114" s="3">
        <f t="shared" si="72"/>
        <v>0</v>
      </c>
      <c r="DK114" s="3">
        <f t="shared" si="72"/>
        <v>0</v>
      </c>
      <c r="DL114" s="3">
        <f t="shared" si="72"/>
        <v>0</v>
      </c>
      <c r="DM114" s="3">
        <f t="shared" si="72"/>
        <v>0</v>
      </c>
      <c r="DN114" s="3">
        <f t="shared" si="72"/>
        <v>0</v>
      </c>
      <c r="DO114" s="3">
        <f t="shared" si="72"/>
        <v>0</v>
      </c>
      <c r="DP114" s="3">
        <f t="shared" si="72"/>
        <v>0</v>
      </c>
      <c r="DQ114" s="3">
        <f t="shared" si="72"/>
        <v>0</v>
      </c>
      <c r="DR114" s="3">
        <f t="shared" si="72"/>
        <v>0</v>
      </c>
      <c r="DS114" s="3">
        <f t="shared" si="72"/>
        <v>0</v>
      </c>
      <c r="DT114" s="3">
        <f t="shared" si="72"/>
        <v>0</v>
      </c>
      <c r="DU114" s="3">
        <f t="shared" si="72"/>
        <v>0</v>
      </c>
      <c r="DV114" s="3">
        <f t="shared" si="72"/>
        <v>0</v>
      </c>
      <c r="DW114" s="3">
        <f t="shared" si="72"/>
        <v>0</v>
      </c>
      <c r="DX114" s="3">
        <f t="shared" si="72"/>
        <v>0</v>
      </c>
      <c r="DY114" s="3">
        <f t="shared" si="72"/>
        <v>0</v>
      </c>
      <c r="DZ114" s="3">
        <f t="shared" si="72"/>
        <v>0</v>
      </c>
      <c r="EA114" s="3">
        <f t="shared" si="72"/>
        <v>0</v>
      </c>
      <c r="EB114" s="3">
        <f t="shared" si="72"/>
        <v>0</v>
      </c>
    </row>
    <row r="115" spans="1:132" ht="12.75" x14ac:dyDescent="0.2">
      <c r="A115" s="67" t="s">
        <v>66</v>
      </c>
      <c r="B115" s="64">
        <f t="shared" si="6"/>
        <v>260.00400000000002</v>
      </c>
      <c r="D115" s="8">
        <v>300</v>
      </c>
      <c r="E115" s="6">
        <f t="shared" si="3"/>
        <v>86.668000000000006</v>
      </c>
      <c r="F115" s="2"/>
      <c r="H115" s="3">
        <f t="shared" ref="H115:BS115" si="73">H$358*H397</f>
        <v>0</v>
      </c>
      <c r="I115" s="3">
        <f t="shared" si="73"/>
        <v>0</v>
      </c>
      <c r="J115" s="3">
        <f t="shared" si="73"/>
        <v>0</v>
      </c>
      <c r="K115" s="3">
        <f t="shared" si="73"/>
        <v>0</v>
      </c>
      <c r="L115" s="3">
        <f t="shared" si="73"/>
        <v>0</v>
      </c>
      <c r="M115" s="3">
        <f t="shared" si="73"/>
        <v>0</v>
      </c>
      <c r="N115" s="3">
        <f t="shared" si="73"/>
        <v>0</v>
      </c>
      <c r="O115" s="3">
        <f t="shared" si="73"/>
        <v>0</v>
      </c>
      <c r="P115" s="3">
        <f t="shared" si="73"/>
        <v>250</v>
      </c>
      <c r="Q115" s="3">
        <f t="shared" si="73"/>
        <v>0</v>
      </c>
      <c r="R115" s="3">
        <f t="shared" si="73"/>
        <v>0</v>
      </c>
      <c r="S115" s="3">
        <f t="shared" si="73"/>
        <v>0</v>
      </c>
      <c r="T115" s="3">
        <f t="shared" si="73"/>
        <v>0</v>
      </c>
      <c r="U115" s="3">
        <f t="shared" si="73"/>
        <v>0</v>
      </c>
      <c r="V115" s="3">
        <f t="shared" si="73"/>
        <v>0</v>
      </c>
      <c r="W115" s="3">
        <f t="shared" si="73"/>
        <v>0</v>
      </c>
      <c r="X115" s="3">
        <f t="shared" si="73"/>
        <v>0</v>
      </c>
      <c r="Y115" s="3">
        <f t="shared" si="73"/>
        <v>0</v>
      </c>
      <c r="Z115" s="3">
        <f t="shared" si="73"/>
        <v>10</v>
      </c>
      <c r="AA115" s="3">
        <f t="shared" si="73"/>
        <v>0</v>
      </c>
      <c r="AB115" s="3">
        <f t="shared" si="73"/>
        <v>0</v>
      </c>
      <c r="AC115" s="3">
        <f t="shared" si="73"/>
        <v>0</v>
      </c>
      <c r="AD115" s="3">
        <f t="shared" si="73"/>
        <v>0</v>
      </c>
      <c r="AE115" s="3">
        <f t="shared" si="73"/>
        <v>4.0000000000000001E-3</v>
      </c>
      <c r="AF115" s="3">
        <f t="shared" si="73"/>
        <v>0</v>
      </c>
      <c r="AG115" s="3">
        <f t="shared" si="73"/>
        <v>0</v>
      </c>
      <c r="AH115" s="3">
        <f t="shared" si="73"/>
        <v>0</v>
      </c>
      <c r="AI115" s="3">
        <f t="shared" si="73"/>
        <v>0</v>
      </c>
      <c r="AJ115" s="3">
        <f t="shared" si="73"/>
        <v>0</v>
      </c>
      <c r="AK115" s="3">
        <f t="shared" si="73"/>
        <v>0</v>
      </c>
      <c r="AL115" s="3">
        <f t="shared" si="73"/>
        <v>0</v>
      </c>
      <c r="AM115" s="3">
        <f t="shared" si="73"/>
        <v>0</v>
      </c>
      <c r="AN115" s="3">
        <f t="shared" si="73"/>
        <v>0</v>
      </c>
      <c r="AO115" s="3">
        <f t="shared" si="73"/>
        <v>0</v>
      </c>
      <c r="AP115" s="3">
        <f t="shared" si="73"/>
        <v>0</v>
      </c>
      <c r="AQ115" s="3">
        <f t="shared" si="73"/>
        <v>0</v>
      </c>
      <c r="AR115" s="3">
        <f t="shared" si="73"/>
        <v>0</v>
      </c>
      <c r="AS115" s="3">
        <f t="shared" si="73"/>
        <v>0</v>
      </c>
      <c r="AT115" s="3">
        <f t="shared" si="73"/>
        <v>0</v>
      </c>
      <c r="AU115" s="3">
        <f t="shared" si="73"/>
        <v>0</v>
      </c>
      <c r="AV115" s="3">
        <f t="shared" si="73"/>
        <v>0</v>
      </c>
      <c r="AW115" s="3">
        <f t="shared" si="73"/>
        <v>0</v>
      </c>
      <c r="AX115" s="3">
        <f t="shared" si="73"/>
        <v>0</v>
      </c>
      <c r="AY115" s="3">
        <f t="shared" si="73"/>
        <v>0</v>
      </c>
      <c r="AZ115" s="3">
        <f t="shared" si="73"/>
        <v>0</v>
      </c>
      <c r="BA115" s="3">
        <f t="shared" si="73"/>
        <v>0</v>
      </c>
      <c r="BB115" s="3">
        <f t="shared" si="73"/>
        <v>0</v>
      </c>
      <c r="BC115" s="3">
        <f t="shared" si="73"/>
        <v>0</v>
      </c>
      <c r="BD115" s="3">
        <f t="shared" si="73"/>
        <v>0</v>
      </c>
      <c r="BE115" s="3">
        <f t="shared" si="73"/>
        <v>0</v>
      </c>
      <c r="BF115" s="3">
        <f t="shared" si="73"/>
        <v>0</v>
      </c>
      <c r="BG115" s="3">
        <f t="shared" si="73"/>
        <v>0</v>
      </c>
      <c r="BH115" s="3">
        <f t="shared" si="73"/>
        <v>0</v>
      </c>
      <c r="BI115" s="3">
        <f t="shared" si="73"/>
        <v>0</v>
      </c>
      <c r="BJ115" s="3">
        <f t="shared" si="73"/>
        <v>0</v>
      </c>
      <c r="BK115" s="3">
        <f t="shared" si="73"/>
        <v>0</v>
      </c>
      <c r="BL115" s="3">
        <f t="shared" si="73"/>
        <v>0</v>
      </c>
      <c r="BM115" s="3">
        <f t="shared" si="73"/>
        <v>0</v>
      </c>
      <c r="BN115" s="3">
        <f t="shared" si="73"/>
        <v>0</v>
      </c>
      <c r="BO115" s="3">
        <f t="shared" si="73"/>
        <v>0</v>
      </c>
      <c r="BP115" s="263">
        <f t="shared" si="73"/>
        <v>0</v>
      </c>
      <c r="BQ115" s="263">
        <f t="shared" si="73"/>
        <v>0</v>
      </c>
      <c r="BR115" s="263">
        <f t="shared" si="73"/>
        <v>0</v>
      </c>
      <c r="BS115" s="263">
        <f t="shared" si="73"/>
        <v>0</v>
      </c>
      <c r="BT115" s="263">
        <f t="shared" ref="BT115:EB115" si="74">BT$358*BT397</f>
        <v>0</v>
      </c>
      <c r="BU115" s="263">
        <f t="shared" si="74"/>
        <v>0</v>
      </c>
      <c r="BV115" s="263">
        <f t="shared" si="74"/>
        <v>0</v>
      </c>
      <c r="BW115" s="263">
        <f t="shared" si="74"/>
        <v>0</v>
      </c>
      <c r="BX115" s="263">
        <f t="shared" si="74"/>
        <v>0</v>
      </c>
      <c r="BY115" s="3">
        <f t="shared" si="74"/>
        <v>0</v>
      </c>
      <c r="BZ115" s="3">
        <f t="shared" si="74"/>
        <v>0</v>
      </c>
      <c r="CA115" s="3">
        <f t="shared" si="74"/>
        <v>0</v>
      </c>
      <c r="CB115" s="3">
        <f t="shared" si="74"/>
        <v>0</v>
      </c>
      <c r="CC115" s="3">
        <f t="shared" si="74"/>
        <v>0</v>
      </c>
      <c r="CD115" s="3">
        <f t="shared" si="74"/>
        <v>0</v>
      </c>
      <c r="CE115" s="3">
        <f t="shared" si="74"/>
        <v>0</v>
      </c>
      <c r="CF115" s="3">
        <f t="shared" si="74"/>
        <v>0</v>
      </c>
      <c r="CG115" s="3">
        <f t="shared" si="74"/>
        <v>0</v>
      </c>
      <c r="CH115" s="3">
        <f t="shared" si="74"/>
        <v>0</v>
      </c>
      <c r="CI115" s="3">
        <f t="shared" si="74"/>
        <v>0</v>
      </c>
      <c r="CJ115" s="3">
        <f t="shared" si="74"/>
        <v>0</v>
      </c>
      <c r="CK115" s="3">
        <f t="shared" si="74"/>
        <v>0</v>
      </c>
      <c r="CL115" s="3">
        <f t="shared" si="74"/>
        <v>0</v>
      </c>
      <c r="CM115" s="3">
        <f t="shared" si="74"/>
        <v>0</v>
      </c>
      <c r="CN115" s="3">
        <f t="shared" si="74"/>
        <v>0</v>
      </c>
      <c r="CO115" s="3">
        <f t="shared" si="74"/>
        <v>0</v>
      </c>
      <c r="CP115" s="3">
        <f t="shared" si="74"/>
        <v>0</v>
      </c>
      <c r="CQ115" s="3">
        <f t="shared" si="74"/>
        <v>0</v>
      </c>
      <c r="CR115" s="3">
        <f t="shared" si="74"/>
        <v>0</v>
      </c>
      <c r="CS115" s="3">
        <f t="shared" si="74"/>
        <v>0</v>
      </c>
      <c r="CT115" s="3">
        <f t="shared" si="74"/>
        <v>0</v>
      </c>
      <c r="CU115" s="3">
        <f t="shared" si="74"/>
        <v>0</v>
      </c>
      <c r="CV115" s="3">
        <f t="shared" si="74"/>
        <v>0</v>
      </c>
      <c r="CW115" s="3">
        <f t="shared" si="74"/>
        <v>0</v>
      </c>
      <c r="CX115" s="3">
        <f t="shared" si="74"/>
        <v>0</v>
      </c>
      <c r="CY115" s="3">
        <f t="shared" si="74"/>
        <v>0</v>
      </c>
      <c r="CZ115" s="3">
        <f t="shared" si="74"/>
        <v>0</v>
      </c>
      <c r="DA115" s="3">
        <f t="shared" si="74"/>
        <v>0</v>
      </c>
      <c r="DB115" s="3">
        <f t="shared" si="74"/>
        <v>0</v>
      </c>
      <c r="DC115" s="3">
        <f t="shared" si="74"/>
        <v>0</v>
      </c>
      <c r="DD115" s="3">
        <f t="shared" si="74"/>
        <v>0</v>
      </c>
      <c r="DE115" s="3">
        <f t="shared" si="74"/>
        <v>0</v>
      </c>
      <c r="DF115" s="3">
        <f t="shared" si="74"/>
        <v>0</v>
      </c>
      <c r="DG115" s="3">
        <f t="shared" si="74"/>
        <v>0</v>
      </c>
      <c r="DH115" s="3">
        <f t="shared" si="74"/>
        <v>0</v>
      </c>
      <c r="DI115" s="3">
        <f t="shared" si="74"/>
        <v>0</v>
      </c>
      <c r="DJ115" s="3">
        <f t="shared" si="74"/>
        <v>0</v>
      </c>
      <c r="DK115" s="3">
        <f t="shared" si="74"/>
        <v>0</v>
      </c>
      <c r="DL115" s="3">
        <f t="shared" si="74"/>
        <v>0</v>
      </c>
      <c r="DM115" s="3">
        <f t="shared" si="74"/>
        <v>0</v>
      </c>
      <c r="DN115" s="3">
        <f t="shared" si="74"/>
        <v>0</v>
      </c>
      <c r="DO115" s="3">
        <f t="shared" si="74"/>
        <v>0</v>
      </c>
      <c r="DP115" s="3">
        <f t="shared" si="74"/>
        <v>0</v>
      </c>
      <c r="DQ115" s="3">
        <f t="shared" si="74"/>
        <v>0</v>
      </c>
      <c r="DR115" s="3">
        <f t="shared" si="74"/>
        <v>0</v>
      </c>
      <c r="DS115" s="3">
        <f t="shared" si="74"/>
        <v>0</v>
      </c>
      <c r="DT115" s="3">
        <f t="shared" si="74"/>
        <v>0</v>
      </c>
      <c r="DU115" s="3">
        <f t="shared" si="74"/>
        <v>0</v>
      </c>
      <c r="DV115" s="3">
        <f t="shared" si="74"/>
        <v>0</v>
      </c>
      <c r="DW115" s="3">
        <f t="shared" si="74"/>
        <v>0</v>
      </c>
      <c r="DX115" s="3">
        <f t="shared" si="74"/>
        <v>0</v>
      </c>
      <c r="DY115" s="3">
        <f t="shared" si="74"/>
        <v>0</v>
      </c>
      <c r="DZ115" s="3">
        <f t="shared" si="74"/>
        <v>0</v>
      </c>
      <c r="EA115" s="3">
        <f t="shared" si="74"/>
        <v>0</v>
      </c>
      <c r="EB115" s="3">
        <f t="shared" si="74"/>
        <v>0</v>
      </c>
    </row>
    <row r="116" spans="1:132" ht="12.75" x14ac:dyDescent="0.2">
      <c r="A116" s="67" t="s">
        <v>67</v>
      </c>
      <c r="B116" s="64">
        <f t="shared" si="6"/>
        <v>770.00400000000002</v>
      </c>
      <c r="D116" s="8">
        <v>1700</v>
      </c>
      <c r="E116" s="6">
        <f t="shared" si="3"/>
        <v>45.294352941176477</v>
      </c>
      <c r="F116" s="2"/>
      <c r="H116" s="3">
        <f t="shared" ref="H116:BS116" si="75">H$358*H398</f>
        <v>0</v>
      </c>
      <c r="I116" s="3">
        <f t="shared" si="75"/>
        <v>0</v>
      </c>
      <c r="J116" s="3">
        <f t="shared" si="75"/>
        <v>0</v>
      </c>
      <c r="K116" s="3">
        <f t="shared" si="75"/>
        <v>0</v>
      </c>
      <c r="L116" s="3">
        <f t="shared" si="75"/>
        <v>0</v>
      </c>
      <c r="M116" s="3">
        <f t="shared" si="75"/>
        <v>0</v>
      </c>
      <c r="N116" s="3">
        <f t="shared" si="75"/>
        <v>0</v>
      </c>
      <c r="O116" s="3">
        <f t="shared" si="75"/>
        <v>0</v>
      </c>
      <c r="P116" s="3">
        <f t="shared" si="75"/>
        <v>750</v>
      </c>
      <c r="Q116" s="3">
        <f t="shared" si="75"/>
        <v>0</v>
      </c>
      <c r="R116" s="3">
        <f t="shared" si="75"/>
        <v>0</v>
      </c>
      <c r="S116" s="3">
        <f t="shared" si="75"/>
        <v>0</v>
      </c>
      <c r="T116" s="3">
        <f t="shared" si="75"/>
        <v>0</v>
      </c>
      <c r="U116" s="3">
        <f t="shared" si="75"/>
        <v>0</v>
      </c>
      <c r="V116" s="3">
        <f t="shared" si="75"/>
        <v>0</v>
      </c>
      <c r="W116" s="3">
        <f t="shared" si="75"/>
        <v>0</v>
      </c>
      <c r="X116" s="3">
        <f t="shared" si="75"/>
        <v>0</v>
      </c>
      <c r="Y116" s="3">
        <f t="shared" si="75"/>
        <v>0</v>
      </c>
      <c r="Z116" s="3">
        <f t="shared" si="75"/>
        <v>20</v>
      </c>
      <c r="AA116" s="3">
        <f t="shared" si="75"/>
        <v>0</v>
      </c>
      <c r="AB116" s="3">
        <f t="shared" si="75"/>
        <v>0</v>
      </c>
      <c r="AC116" s="3">
        <f t="shared" si="75"/>
        <v>0</v>
      </c>
      <c r="AD116" s="3">
        <f t="shared" si="75"/>
        <v>0</v>
      </c>
      <c r="AE116" s="3">
        <f t="shared" si="75"/>
        <v>4.0000000000000001E-3</v>
      </c>
      <c r="AF116" s="3">
        <f t="shared" si="75"/>
        <v>0</v>
      </c>
      <c r="AG116" s="3">
        <f t="shared" si="75"/>
        <v>0</v>
      </c>
      <c r="AH116" s="3">
        <f t="shared" si="75"/>
        <v>0</v>
      </c>
      <c r="AI116" s="3">
        <f t="shared" si="75"/>
        <v>0</v>
      </c>
      <c r="AJ116" s="3">
        <f t="shared" si="75"/>
        <v>0</v>
      </c>
      <c r="AK116" s="3">
        <f t="shared" si="75"/>
        <v>0</v>
      </c>
      <c r="AL116" s="3">
        <f t="shared" si="75"/>
        <v>0</v>
      </c>
      <c r="AM116" s="3">
        <f t="shared" si="75"/>
        <v>0</v>
      </c>
      <c r="AN116" s="3">
        <f t="shared" si="75"/>
        <v>0</v>
      </c>
      <c r="AO116" s="3">
        <f t="shared" si="75"/>
        <v>0</v>
      </c>
      <c r="AP116" s="3">
        <f t="shared" si="75"/>
        <v>0</v>
      </c>
      <c r="AQ116" s="3">
        <f t="shared" si="75"/>
        <v>0</v>
      </c>
      <c r="AR116" s="3">
        <f t="shared" si="75"/>
        <v>0</v>
      </c>
      <c r="AS116" s="3">
        <f t="shared" si="75"/>
        <v>0</v>
      </c>
      <c r="AT116" s="3">
        <f t="shared" si="75"/>
        <v>0</v>
      </c>
      <c r="AU116" s="3">
        <f t="shared" si="75"/>
        <v>0</v>
      </c>
      <c r="AV116" s="3">
        <f t="shared" si="75"/>
        <v>0</v>
      </c>
      <c r="AW116" s="3">
        <f t="shared" si="75"/>
        <v>0</v>
      </c>
      <c r="AX116" s="3">
        <f t="shared" si="75"/>
        <v>0</v>
      </c>
      <c r="AY116" s="3">
        <f t="shared" si="75"/>
        <v>0</v>
      </c>
      <c r="AZ116" s="3">
        <f t="shared" si="75"/>
        <v>0</v>
      </c>
      <c r="BA116" s="3">
        <f t="shared" si="75"/>
        <v>0</v>
      </c>
      <c r="BB116" s="3">
        <f t="shared" si="75"/>
        <v>0</v>
      </c>
      <c r="BC116" s="3">
        <f t="shared" si="75"/>
        <v>0</v>
      </c>
      <c r="BD116" s="3">
        <f t="shared" si="75"/>
        <v>0</v>
      </c>
      <c r="BE116" s="3">
        <f t="shared" si="75"/>
        <v>0</v>
      </c>
      <c r="BF116" s="3">
        <f t="shared" si="75"/>
        <v>0</v>
      </c>
      <c r="BG116" s="3">
        <f t="shared" si="75"/>
        <v>0</v>
      </c>
      <c r="BH116" s="3">
        <f t="shared" si="75"/>
        <v>0</v>
      </c>
      <c r="BI116" s="3">
        <f t="shared" si="75"/>
        <v>0</v>
      </c>
      <c r="BJ116" s="3">
        <f t="shared" si="75"/>
        <v>0</v>
      </c>
      <c r="BK116" s="3">
        <f t="shared" si="75"/>
        <v>0</v>
      </c>
      <c r="BL116" s="3">
        <f t="shared" si="75"/>
        <v>0</v>
      </c>
      <c r="BM116" s="3">
        <f t="shared" si="75"/>
        <v>0</v>
      </c>
      <c r="BN116" s="3">
        <f t="shared" si="75"/>
        <v>0</v>
      </c>
      <c r="BO116" s="3">
        <f t="shared" si="75"/>
        <v>0</v>
      </c>
      <c r="BP116" s="263">
        <f t="shared" si="75"/>
        <v>0</v>
      </c>
      <c r="BQ116" s="263">
        <f t="shared" si="75"/>
        <v>0</v>
      </c>
      <c r="BR116" s="263">
        <f t="shared" si="75"/>
        <v>0</v>
      </c>
      <c r="BS116" s="263">
        <f t="shared" si="75"/>
        <v>0</v>
      </c>
      <c r="BT116" s="263">
        <f t="shared" ref="BT116:EB116" si="76">BT$358*BT398</f>
        <v>0</v>
      </c>
      <c r="BU116" s="263">
        <f t="shared" si="76"/>
        <v>0</v>
      </c>
      <c r="BV116" s="263">
        <f t="shared" si="76"/>
        <v>0</v>
      </c>
      <c r="BW116" s="263">
        <f t="shared" si="76"/>
        <v>0</v>
      </c>
      <c r="BX116" s="263">
        <f t="shared" si="76"/>
        <v>0</v>
      </c>
      <c r="BY116" s="3">
        <f t="shared" si="76"/>
        <v>0</v>
      </c>
      <c r="BZ116" s="3">
        <f t="shared" si="76"/>
        <v>0</v>
      </c>
      <c r="CA116" s="3">
        <f t="shared" si="76"/>
        <v>0</v>
      </c>
      <c r="CB116" s="3">
        <f t="shared" si="76"/>
        <v>0</v>
      </c>
      <c r="CC116" s="3">
        <f t="shared" si="76"/>
        <v>0</v>
      </c>
      <c r="CD116" s="3">
        <f t="shared" si="76"/>
        <v>0</v>
      </c>
      <c r="CE116" s="3">
        <f t="shared" si="76"/>
        <v>0</v>
      </c>
      <c r="CF116" s="3">
        <f t="shared" si="76"/>
        <v>0</v>
      </c>
      <c r="CG116" s="3">
        <f t="shared" si="76"/>
        <v>0</v>
      </c>
      <c r="CH116" s="3">
        <f t="shared" si="76"/>
        <v>0</v>
      </c>
      <c r="CI116" s="3">
        <f t="shared" si="76"/>
        <v>0</v>
      </c>
      <c r="CJ116" s="3">
        <f t="shared" si="76"/>
        <v>0</v>
      </c>
      <c r="CK116" s="3">
        <f t="shared" si="76"/>
        <v>0</v>
      </c>
      <c r="CL116" s="3">
        <f t="shared" si="76"/>
        <v>0</v>
      </c>
      <c r="CM116" s="3">
        <f t="shared" si="76"/>
        <v>0</v>
      </c>
      <c r="CN116" s="3">
        <f t="shared" si="76"/>
        <v>0</v>
      </c>
      <c r="CO116" s="3">
        <f t="shared" si="76"/>
        <v>0</v>
      </c>
      <c r="CP116" s="3">
        <f t="shared" si="76"/>
        <v>0</v>
      </c>
      <c r="CQ116" s="3">
        <f t="shared" si="76"/>
        <v>0</v>
      </c>
      <c r="CR116" s="3">
        <f t="shared" si="76"/>
        <v>0</v>
      </c>
      <c r="CS116" s="3">
        <f t="shared" si="76"/>
        <v>0</v>
      </c>
      <c r="CT116" s="3">
        <f t="shared" si="76"/>
        <v>0</v>
      </c>
      <c r="CU116" s="3">
        <f t="shared" si="76"/>
        <v>0</v>
      </c>
      <c r="CV116" s="3">
        <f t="shared" si="76"/>
        <v>0</v>
      </c>
      <c r="CW116" s="3">
        <f t="shared" si="76"/>
        <v>0</v>
      </c>
      <c r="CX116" s="3">
        <f t="shared" si="76"/>
        <v>0</v>
      </c>
      <c r="CY116" s="3">
        <f t="shared" si="76"/>
        <v>0</v>
      </c>
      <c r="CZ116" s="3">
        <f t="shared" si="76"/>
        <v>0</v>
      </c>
      <c r="DA116" s="3">
        <f t="shared" si="76"/>
        <v>0</v>
      </c>
      <c r="DB116" s="3">
        <f t="shared" si="76"/>
        <v>0</v>
      </c>
      <c r="DC116" s="3">
        <f t="shared" si="76"/>
        <v>0</v>
      </c>
      <c r="DD116" s="3">
        <f t="shared" si="76"/>
        <v>0</v>
      </c>
      <c r="DE116" s="3">
        <f t="shared" si="76"/>
        <v>0</v>
      </c>
      <c r="DF116" s="3">
        <f t="shared" si="76"/>
        <v>0</v>
      </c>
      <c r="DG116" s="3">
        <f t="shared" si="76"/>
        <v>0</v>
      </c>
      <c r="DH116" s="3">
        <f t="shared" si="76"/>
        <v>0</v>
      </c>
      <c r="DI116" s="3">
        <f t="shared" si="76"/>
        <v>0</v>
      </c>
      <c r="DJ116" s="3">
        <f t="shared" si="76"/>
        <v>0</v>
      </c>
      <c r="DK116" s="3">
        <f t="shared" si="76"/>
        <v>0</v>
      </c>
      <c r="DL116" s="3">
        <f t="shared" si="76"/>
        <v>0</v>
      </c>
      <c r="DM116" s="3">
        <f t="shared" si="76"/>
        <v>0</v>
      </c>
      <c r="DN116" s="3">
        <f t="shared" si="76"/>
        <v>0</v>
      </c>
      <c r="DO116" s="3">
        <f t="shared" si="76"/>
        <v>0</v>
      </c>
      <c r="DP116" s="3">
        <f t="shared" si="76"/>
        <v>0</v>
      </c>
      <c r="DQ116" s="3">
        <f t="shared" si="76"/>
        <v>0</v>
      </c>
      <c r="DR116" s="3">
        <f t="shared" si="76"/>
        <v>0</v>
      </c>
      <c r="DS116" s="3">
        <f t="shared" si="76"/>
        <v>0</v>
      </c>
      <c r="DT116" s="3">
        <f t="shared" si="76"/>
        <v>0</v>
      </c>
      <c r="DU116" s="3">
        <f t="shared" si="76"/>
        <v>0</v>
      </c>
      <c r="DV116" s="3">
        <f t="shared" si="76"/>
        <v>0</v>
      </c>
      <c r="DW116" s="3">
        <f t="shared" si="76"/>
        <v>0</v>
      </c>
      <c r="DX116" s="3">
        <f t="shared" si="76"/>
        <v>0</v>
      </c>
      <c r="DY116" s="3">
        <f t="shared" si="76"/>
        <v>0</v>
      </c>
      <c r="DZ116" s="3">
        <f t="shared" si="76"/>
        <v>0</v>
      </c>
      <c r="EA116" s="3">
        <f t="shared" si="76"/>
        <v>0</v>
      </c>
      <c r="EB116" s="3">
        <f t="shared" si="76"/>
        <v>0</v>
      </c>
    </row>
    <row r="117" spans="1:132" ht="12.75" x14ac:dyDescent="0.2">
      <c r="A117" s="67" t="s">
        <v>68</v>
      </c>
      <c r="B117" s="64">
        <f t="shared" si="6"/>
        <v>605.00400000000002</v>
      </c>
      <c r="D117" s="8">
        <v>4000</v>
      </c>
      <c r="E117" s="6">
        <f t="shared" si="3"/>
        <v>15.1251</v>
      </c>
      <c r="F117" s="2"/>
      <c r="H117" s="3">
        <f t="shared" ref="H117:BS117" si="77">H$358*H399</f>
        <v>0</v>
      </c>
      <c r="I117" s="3">
        <f t="shared" si="77"/>
        <v>0</v>
      </c>
      <c r="J117" s="3">
        <f t="shared" si="77"/>
        <v>0</v>
      </c>
      <c r="K117" s="3">
        <f t="shared" si="77"/>
        <v>0</v>
      </c>
      <c r="L117" s="3">
        <f t="shared" si="77"/>
        <v>0</v>
      </c>
      <c r="M117" s="3">
        <f t="shared" si="77"/>
        <v>0</v>
      </c>
      <c r="N117" s="3">
        <f t="shared" si="77"/>
        <v>0</v>
      </c>
      <c r="O117" s="3">
        <f t="shared" si="77"/>
        <v>0</v>
      </c>
      <c r="P117" s="3">
        <f t="shared" si="77"/>
        <v>365</v>
      </c>
      <c r="Q117" s="3">
        <f t="shared" si="77"/>
        <v>0</v>
      </c>
      <c r="R117" s="3">
        <f t="shared" si="77"/>
        <v>0</v>
      </c>
      <c r="S117" s="3">
        <f t="shared" si="77"/>
        <v>0</v>
      </c>
      <c r="T117" s="3">
        <f t="shared" si="77"/>
        <v>0</v>
      </c>
      <c r="U117" s="3">
        <f t="shared" si="77"/>
        <v>0</v>
      </c>
      <c r="V117" s="3">
        <f t="shared" si="77"/>
        <v>0</v>
      </c>
      <c r="W117" s="3">
        <f t="shared" si="77"/>
        <v>0</v>
      </c>
      <c r="X117" s="3">
        <f t="shared" si="77"/>
        <v>0</v>
      </c>
      <c r="Y117" s="3">
        <f t="shared" si="77"/>
        <v>0</v>
      </c>
      <c r="Z117" s="3">
        <f t="shared" si="77"/>
        <v>240</v>
      </c>
      <c r="AA117" s="3">
        <f t="shared" si="77"/>
        <v>0</v>
      </c>
      <c r="AB117" s="3">
        <f t="shared" ref="AB117:AB129" si="78">AB$358*AB399</f>
        <v>0</v>
      </c>
      <c r="AC117" s="3">
        <f t="shared" si="77"/>
        <v>0</v>
      </c>
      <c r="AD117" s="3">
        <f t="shared" si="77"/>
        <v>0</v>
      </c>
      <c r="AE117" s="3">
        <f t="shared" si="77"/>
        <v>4.0000000000000001E-3</v>
      </c>
      <c r="AF117" s="3">
        <f t="shared" si="77"/>
        <v>0</v>
      </c>
      <c r="AG117" s="3">
        <f t="shared" si="77"/>
        <v>0</v>
      </c>
      <c r="AH117" s="3">
        <f t="shared" si="77"/>
        <v>0</v>
      </c>
      <c r="AI117" s="3">
        <f t="shared" si="77"/>
        <v>0</v>
      </c>
      <c r="AJ117" s="3">
        <f t="shared" si="77"/>
        <v>0</v>
      </c>
      <c r="AK117" s="3">
        <f t="shared" si="77"/>
        <v>0</v>
      </c>
      <c r="AL117" s="3">
        <f t="shared" si="77"/>
        <v>0</v>
      </c>
      <c r="AM117" s="3">
        <f t="shared" si="77"/>
        <v>0</v>
      </c>
      <c r="AN117" s="3">
        <f t="shared" si="77"/>
        <v>0</v>
      </c>
      <c r="AO117" s="3">
        <f t="shared" si="77"/>
        <v>0</v>
      </c>
      <c r="AP117" s="3">
        <f t="shared" si="77"/>
        <v>0</v>
      </c>
      <c r="AQ117" s="3">
        <f t="shared" si="77"/>
        <v>0</v>
      </c>
      <c r="AR117" s="3">
        <f t="shared" si="77"/>
        <v>0</v>
      </c>
      <c r="AS117" s="3">
        <f t="shared" si="77"/>
        <v>0</v>
      </c>
      <c r="AT117" s="3">
        <f t="shared" si="77"/>
        <v>0</v>
      </c>
      <c r="AU117" s="3">
        <f t="shared" si="77"/>
        <v>0</v>
      </c>
      <c r="AV117" s="3">
        <f t="shared" si="77"/>
        <v>0</v>
      </c>
      <c r="AW117" s="3">
        <f t="shared" si="77"/>
        <v>0</v>
      </c>
      <c r="AX117" s="3">
        <f t="shared" si="77"/>
        <v>0</v>
      </c>
      <c r="AY117" s="3">
        <f t="shared" si="77"/>
        <v>0</v>
      </c>
      <c r="AZ117" s="3">
        <f t="shared" si="77"/>
        <v>0</v>
      </c>
      <c r="BA117" s="3">
        <f t="shared" si="77"/>
        <v>0</v>
      </c>
      <c r="BB117" s="3">
        <f t="shared" si="77"/>
        <v>0</v>
      </c>
      <c r="BC117" s="3">
        <f t="shared" si="77"/>
        <v>0</v>
      </c>
      <c r="BD117" s="3">
        <f t="shared" si="77"/>
        <v>0</v>
      </c>
      <c r="BE117" s="3">
        <f t="shared" si="77"/>
        <v>0</v>
      </c>
      <c r="BF117" s="3">
        <f t="shared" si="77"/>
        <v>0</v>
      </c>
      <c r="BG117" s="3">
        <f t="shared" si="77"/>
        <v>0</v>
      </c>
      <c r="BH117" s="3">
        <f t="shared" si="77"/>
        <v>0</v>
      </c>
      <c r="BI117" s="3">
        <f t="shared" si="77"/>
        <v>0</v>
      </c>
      <c r="BJ117" s="3">
        <f t="shared" si="77"/>
        <v>0</v>
      </c>
      <c r="BK117" s="3">
        <f t="shared" si="77"/>
        <v>0</v>
      </c>
      <c r="BL117" s="3">
        <f t="shared" si="77"/>
        <v>0</v>
      </c>
      <c r="BM117" s="3">
        <f t="shared" si="77"/>
        <v>0</v>
      </c>
      <c r="BN117" s="3">
        <f t="shared" si="77"/>
        <v>0</v>
      </c>
      <c r="BO117" s="3">
        <f t="shared" si="77"/>
        <v>0</v>
      </c>
      <c r="BP117" s="263">
        <f t="shared" si="77"/>
        <v>0</v>
      </c>
      <c r="BQ117" s="263">
        <f t="shared" si="77"/>
        <v>0</v>
      </c>
      <c r="BR117" s="263">
        <f t="shared" si="77"/>
        <v>0</v>
      </c>
      <c r="BS117" s="263">
        <f t="shared" si="77"/>
        <v>0</v>
      </c>
      <c r="BT117" s="263">
        <f t="shared" ref="BT117:EB117" si="79">BT$358*BT399</f>
        <v>0</v>
      </c>
      <c r="BU117" s="263">
        <f t="shared" si="79"/>
        <v>0</v>
      </c>
      <c r="BV117" s="263">
        <f t="shared" si="79"/>
        <v>0</v>
      </c>
      <c r="BW117" s="263">
        <f t="shared" si="79"/>
        <v>0</v>
      </c>
      <c r="BX117" s="263">
        <f t="shared" si="79"/>
        <v>0</v>
      </c>
      <c r="BY117" s="3">
        <f t="shared" si="79"/>
        <v>0</v>
      </c>
      <c r="BZ117" s="3">
        <f t="shared" si="79"/>
        <v>0</v>
      </c>
      <c r="CA117" s="3">
        <f t="shared" si="79"/>
        <v>0</v>
      </c>
      <c r="CB117" s="3">
        <f t="shared" si="79"/>
        <v>0</v>
      </c>
      <c r="CC117" s="3">
        <f t="shared" si="79"/>
        <v>0</v>
      </c>
      <c r="CD117" s="3">
        <f t="shared" si="79"/>
        <v>0</v>
      </c>
      <c r="CE117" s="3">
        <f t="shared" si="79"/>
        <v>0</v>
      </c>
      <c r="CF117" s="3">
        <f t="shared" si="79"/>
        <v>0</v>
      </c>
      <c r="CG117" s="3">
        <f t="shared" si="79"/>
        <v>0</v>
      </c>
      <c r="CH117" s="3">
        <f t="shared" si="79"/>
        <v>0</v>
      </c>
      <c r="CI117" s="3">
        <f t="shared" si="79"/>
        <v>0</v>
      </c>
      <c r="CJ117" s="3">
        <f t="shared" si="79"/>
        <v>0</v>
      </c>
      <c r="CK117" s="3">
        <f t="shared" si="79"/>
        <v>0</v>
      </c>
      <c r="CL117" s="3">
        <f t="shared" si="79"/>
        <v>0</v>
      </c>
      <c r="CM117" s="3">
        <f t="shared" si="79"/>
        <v>0</v>
      </c>
      <c r="CN117" s="3">
        <f t="shared" si="79"/>
        <v>0</v>
      </c>
      <c r="CO117" s="3">
        <f t="shared" si="79"/>
        <v>0</v>
      </c>
      <c r="CP117" s="3">
        <f t="shared" si="79"/>
        <v>0</v>
      </c>
      <c r="CQ117" s="3">
        <f t="shared" si="79"/>
        <v>0</v>
      </c>
      <c r="CR117" s="3">
        <f t="shared" si="79"/>
        <v>0</v>
      </c>
      <c r="CS117" s="3">
        <f t="shared" si="79"/>
        <v>0</v>
      </c>
      <c r="CT117" s="3">
        <f t="shared" si="79"/>
        <v>0</v>
      </c>
      <c r="CU117" s="3">
        <f t="shared" si="79"/>
        <v>0</v>
      </c>
      <c r="CV117" s="3">
        <f t="shared" si="79"/>
        <v>0</v>
      </c>
      <c r="CW117" s="3">
        <f t="shared" si="79"/>
        <v>0</v>
      </c>
      <c r="CX117" s="3">
        <f t="shared" si="79"/>
        <v>0</v>
      </c>
      <c r="CY117" s="3">
        <f t="shared" si="79"/>
        <v>0</v>
      </c>
      <c r="CZ117" s="3">
        <f t="shared" si="79"/>
        <v>0</v>
      </c>
      <c r="DA117" s="3">
        <f t="shared" si="79"/>
        <v>0</v>
      </c>
      <c r="DB117" s="3">
        <f t="shared" si="79"/>
        <v>0</v>
      </c>
      <c r="DC117" s="3">
        <f t="shared" si="79"/>
        <v>0</v>
      </c>
      <c r="DD117" s="3">
        <f t="shared" si="79"/>
        <v>0</v>
      </c>
      <c r="DE117" s="3">
        <f t="shared" si="79"/>
        <v>0</v>
      </c>
      <c r="DF117" s="3">
        <f t="shared" si="79"/>
        <v>0</v>
      </c>
      <c r="DG117" s="3">
        <f t="shared" si="79"/>
        <v>0</v>
      </c>
      <c r="DH117" s="3">
        <f t="shared" si="79"/>
        <v>0</v>
      </c>
      <c r="DI117" s="3">
        <f t="shared" si="79"/>
        <v>0</v>
      </c>
      <c r="DJ117" s="3">
        <f t="shared" si="79"/>
        <v>0</v>
      </c>
      <c r="DK117" s="3">
        <f t="shared" si="79"/>
        <v>0</v>
      </c>
      <c r="DL117" s="3">
        <f t="shared" si="79"/>
        <v>0</v>
      </c>
      <c r="DM117" s="3">
        <f t="shared" si="79"/>
        <v>0</v>
      </c>
      <c r="DN117" s="3">
        <f t="shared" si="79"/>
        <v>0</v>
      </c>
      <c r="DO117" s="3">
        <f t="shared" si="79"/>
        <v>0</v>
      </c>
      <c r="DP117" s="3">
        <f t="shared" si="79"/>
        <v>0</v>
      </c>
      <c r="DQ117" s="3">
        <f t="shared" si="79"/>
        <v>0</v>
      </c>
      <c r="DR117" s="3">
        <f t="shared" si="79"/>
        <v>0</v>
      </c>
      <c r="DS117" s="3">
        <f t="shared" si="79"/>
        <v>0</v>
      </c>
      <c r="DT117" s="3">
        <f t="shared" si="79"/>
        <v>0</v>
      </c>
      <c r="DU117" s="3">
        <f t="shared" si="79"/>
        <v>0</v>
      </c>
      <c r="DV117" s="3">
        <f t="shared" si="79"/>
        <v>0</v>
      </c>
      <c r="DW117" s="3">
        <f t="shared" si="79"/>
        <v>0</v>
      </c>
      <c r="DX117" s="3">
        <f t="shared" si="79"/>
        <v>0</v>
      </c>
      <c r="DY117" s="3">
        <f t="shared" si="79"/>
        <v>0</v>
      </c>
      <c r="DZ117" s="3">
        <f t="shared" si="79"/>
        <v>0</v>
      </c>
      <c r="EA117" s="3">
        <f t="shared" si="79"/>
        <v>0</v>
      </c>
      <c r="EB117" s="3">
        <f t="shared" si="79"/>
        <v>0</v>
      </c>
    </row>
    <row r="118" spans="1:132" ht="12.75" x14ac:dyDescent="0.2">
      <c r="A118" s="67" t="s">
        <v>69</v>
      </c>
      <c r="B118" s="64">
        <f t="shared" si="6"/>
        <v>0.254</v>
      </c>
      <c r="D118" s="8">
        <v>5</v>
      </c>
      <c r="E118" s="6">
        <f t="shared" si="3"/>
        <v>5.08</v>
      </c>
      <c r="F118" s="2"/>
      <c r="H118" s="3">
        <f t="shared" ref="H118:BS118" si="80">H$358*H400</f>
        <v>0</v>
      </c>
      <c r="I118" s="3">
        <f t="shared" si="80"/>
        <v>0</v>
      </c>
      <c r="J118" s="3">
        <f t="shared" si="80"/>
        <v>0</v>
      </c>
      <c r="K118" s="3">
        <f t="shared" si="80"/>
        <v>0</v>
      </c>
      <c r="L118" s="3">
        <f t="shared" si="80"/>
        <v>0</v>
      </c>
      <c r="M118" s="3">
        <f t="shared" si="80"/>
        <v>0</v>
      </c>
      <c r="N118" s="3">
        <f t="shared" si="80"/>
        <v>0</v>
      </c>
      <c r="O118" s="3">
        <f t="shared" si="80"/>
        <v>0</v>
      </c>
      <c r="P118" s="3">
        <f t="shared" si="80"/>
        <v>0.15</v>
      </c>
      <c r="Q118" s="3">
        <f t="shared" si="80"/>
        <v>0</v>
      </c>
      <c r="R118" s="3">
        <f t="shared" si="80"/>
        <v>0</v>
      </c>
      <c r="S118" s="3">
        <f t="shared" si="80"/>
        <v>0</v>
      </c>
      <c r="T118" s="3">
        <f t="shared" si="80"/>
        <v>0</v>
      </c>
      <c r="U118" s="3">
        <f t="shared" si="80"/>
        <v>0</v>
      </c>
      <c r="V118" s="3">
        <f t="shared" si="80"/>
        <v>0</v>
      </c>
      <c r="W118" s="3">
        <f t="shared" si="80"/>
        <v>0</v>
      </c>
      <c r="X118" s="3">
        <f t="shared" si="80"/>
        <v>0</v>
      </c>
      <c r="Y118" s="3">
        <f t="shared" si="80"/>
        <v>0</v>
      </c>
      <c r="Z118" s="3">
        <f t="shared" si="80"/>
        <v>0.1</v>
      </c>
      <c r="AA118" s="3">
        <f t="shared" si="80"/>
        <v>0</v>
      </c>
      <c r="AB118" s="3">
        <f t="shared" si="78"/>
        <v>0</v>
      </c>
      <c r="AC118" s="3">
        <f t="shared" si="80"/>
        <v>0</v>
      </c>
      <c r="AD118" s="3">
        <f t="shared" si="80"/>
        <v>0</v>
      </c>
      <c r="AE118" s="3">
        <f t="shared" si="80"/>
        <v>4.0000000000000001E-3</v>
      </c>
      <c r="AF118" s="3">
        <f t="shared" si="80"/>
        <v>0</v>
      </c>
      <c r="AG118" s="3">
        <f t="shared" si="80"/>
        <v>0</v>
      </c>
      <c r="AH118" s="3">
        <f t="shared" si="80"/>
        <v>0</v>
      </c>
      <c r="AI118" s="3">
        <f t="shared" si="80"/>
        <v>0</v>
      </c>
      <c r="AJ118" s="3">
        <f t="shared" si="80"/>
        <v>0</v>
      </c>
      <c r="AK118" s="3">
        <f t="shared" si="80"/>
        <v>0</v>
      </c>
      <c r="AL118" s="3">
        <f t="shared" si="80"/>
        <v>0</v>
      </c>
      <c r="AM118" s="3">
        <f t="shared" si="80"/>
        <v>0</v>
      </c>
      <c r="AN118" s="3">
        <f t="shared" si="80"/>
        <v>0</v>
      </c>
      <c r="AO118" s="3">
        <f t="shared" si="80"/>
        <v>0</v>
      </c>
      <c r="AP118" s="3">
        <f t="shared" si="80"/>
        <v>0</v>
      </c>
      <c r="AQ118" s="3">
        <f t="shared" si="80"/>
        <v>0</v>
      </c>
      <c r="AR118" s="3">
        <f t="shared" si="80"/>
        <v>0</v>
      </c>
      <c r="AS118" s="3">
        <f t="shared" si="80"/>
        <v>0</v>
      </c>
      <c r="AT118" s="3">
        <f t="shared" si="80"/>
        <v>0</v>
      </c>
      <c r="AU118" s="3">
        <f t="shared" si="80"/>
        <v>0</v>
      </c>
      <c r="AV118" s="3">
        <f t="shared" si="80"/>
        <v>0</v>
      </c>
      <c r="AW118" s="3">
        <f t="shared" si="80"/>
        <v>0</v>
      </c>
      <c r="AX118" s="3">
        <f t="shared" si="80"/>
        <v>0</v>
      </c>
      <c r="AY118" s="3">
        <f t="shared" si="80"/>
        <v>0</v>
      </c>
      <c r="AZ118" s="3">
        <f t="shared" si="80"/>
        <v>0</v>
      </c>
      <c r="BA118" s="3">
        <f t="shared" si="80"/>
        <v>0</v>
      </c>
      <c r="BB118" s="3">
        <f t="shared" si="80"/>
        <v>0</v>
      </c>
      <c r="BC118" s="3">
        <f t="shared" si="80"/>
        <v>0</v>
      </c>
      <c r="BD118" s="3">
        <f t="shared" si="80"/>
        <v>0</v>
      </c>
      <c r="BE118" s="3">
        <f t="shared" si="80"/>
        <v>0</v>
      </c>
      <c r="BF118" s="3">
        <f t="shared" si="80"/>
        <v>0</v>
      </c>
      <c r="BG118" s="3">
        <f t="shared" si="80"/>
        <v>0</v>
      </c>
      <c r="BH118" s="3">
        <f t="shared" si="80"/>
        <v>0</v>
      </c>
      <c r="BI118" s="3">
        <f t="shared" si="80"/>
        <v>0</v>
      </c>
      <c r="BJ118" s="3">
        <f t="shared" si="80"/>
        <v>0</v>
      </c>
      <c r="BK118" s="3">
        <f t="shared" si="80"/>
        <v>0</v>
      </c>
      <c r="BL118" s="3">
        <f t="shared" si="80"/>
        <v>0</v>
      </c>
      <c r="BM118" s="3">
        <f t="shared" si="80"/>
        <v>0</v>
      </c>
      <c r="BN118" s="3">
        <f t="shared" si="80"/>
        <v>0</v>
      </c>
      <c r="BO118" s="3">
        <f t="shared" si="80"/>
        <v>0</v>
      </c>
      <c r="BP118" s="263">
        <f t="shared" si="80"/>
        <v>0</v>
      </c>
      <c r="BQ118" s="263">
        <f t="shared" si="80"/>
        <v>0</v>
      </c>
      <c r="BR118" s="263">
        <f t="shared" si="80"/>
        <v>0</v>
      </c>
      <c r="BS118" s="263">
        <f t="shared" si="80"/>
        <v>0</v>
      </c>
      <c r="BT118" s="263">
        <f t="shared" ref="BT118:EB118" si="81">BT$358*BT400</f>
        <v>0</v>
      </c>
      <c r="BU118" s="263">
        <f t="shared" si="81"/>
        <v>0</v>
      </c>
      <c r="BV118" s="263">
        <f t="shared" si="81"/>
        <v>0</v>
      </c>
      <c r="BW118" s="263">
        <f t="shared" si="81"/>
        <v>0</v>
      </c>
      <c r="BX118" s="263">
        <f t="shared" si="81"/>
        <v>0</v>
      </c>
      <c r="BY118" s="3">
        <f t="shared" si="81"/>
        <v>0</v>
      </c>
      <c r="BZ118" s="3">
        <f t="shared" si="81"/>
        <v>0</v>
      </c>
      <c r="CA118" s="3">
        <f t="shared" si="81"/>
        <v>0</v>
      </c>
      <c r="CB118" s="3">
        <f t="shared" si="81"/>
        <v>0</v>
      </c>
      <c r="CC118" s="3">
        <f t="shared" si="81"/>
        <v>0</v>
      </c>
      <c r="CD118" s="3">
        <f t="shared" si="81"/>
        <v>0</v>
      </c>
      <c r="CE118" s="3">
        <f t="shared" si="81"/>
        <v>0</v>
      </c>
      <c r="CF118" s="3">
        <f t="shared" si="81"/>
        <v>0</v>
      </c>
      <c r="CG118" s="3">
        <f t="shared" si="81"/>
        <v>0</v>
      </c>
      <c r="CH118" s="3">
        <f t="shared" si="81"/>
        <v>0</v>
      </c>
      <c r="CI118" s="3">
        <f t="shared" si="81"/>
        <v>0</v>
      </c>
      <c r="CJ118" s="3">
        <f t="shared" si="81"/>
        <v>0</v>
      </c>
      <c r="CK118" s="3">
        <f t="shared" si="81"/>
        <v>0</v>
      </c>
      <c r="CL118" s="3">
        <f t="shared" si="81"/>
        <v>0</v>
      </c>
      <c r="CM118" s="3">
        <f t="shared" si="81"/>
        <v>0</v>
      </c>
      <c r="CN118" s="3">
        <f t="shared" si="81"/>
        <v>0</v>
      </c>
      <c r="CO118" s="3">
        <f t="shared" si="81"/>
        <v>0</v>
      </c>
      <c r="CP118" s="3">
        <f t="shared" si="81"/>
        <v>0</v>
      </c>
      <c r="CQ118" s="3">
        <f t="shared" si="81"/>
        <v>0</v>
      </c>
      <c r="CR118" s="3">
        <f t="shared" si="81"/>
        <v>0</v>
      </c>
      <c r="CS118" s="3">
        <f t="shared" si="81"/>
        <v>0</v>
      </c>
      <c r="CT118" s="3">
        <f t="shared" si="81"/>
        <v>0</v>
      </c>
      <c r="CU118" s="3">
        <f t="shared" si="81"/>
        <v>0</v>
      </c>
      <c r="CV118" s="3">
        <f t="shared" si="81"/>
        <v>0</v>
      </c>
      <c r="CW118" s="3">
        <f t="shared" si="81"/>
        <v>0</v>
      </c>
      <c r="CX118" s="3">
        <f t="shared" si="81"/>
        <v>0</v>
      </c>
      <c r="CY118" s="3">
        <f t="shared" si="81"/>
        <v>0</v>
      </c>
      <c r="CZ118" s="3">
        <f t="shared" si="81"/>
        <v>0</v>
      </c>
      <c r="DA118" s="3">
        <f t="shared" si="81"/>
        <v>0</v>
      </c>
      <c r="DB118" s="3">
        <f t="shared" si="81"/>
        <v>0</v>
      </c>
      <c r="DC118" s="3">
        <f t="shared" si="81"/>
        <v>0</v>
      </c>
      <c r="DD118" s="3">
        <f t="shared" si="81"/>
        <v>0</v>
      </c>
      <c r="DE118" s="3">
        <f t="shared" si="81"/>
        <v>0</v>
      </c>
      <c r="DF118" s="3">
        <f t="shared" si="81"/>
        <v>0</v>
      </c>
      <c r="DG118" s="3">
        <f t="shared" si="81"/>
        <v>0</v>
      </c>
      <c r="DH118" s="3">
        <f t="shared" si="81"/>
        <v>0</v>
      </c>
      <c r="DI118" s="3">
        <f t="shared" si="81"/>
        <v>0</v>
      </c>
      <c r="DJ118" s="3">
        <f t="shared" si="81"/>
        <v>0</v>
      </c>
      <c r="DK118" s="3">
        <f t="shared" si="81"/>
        <v>0</v>
      </c>
      <c r="DL118" s="3">
        <f t="shared" si="81"/>
        <v>0</v>
      </c>
      <c r="DM118" s="3">
        <f t="shared" si="81"/>
        <v>0</v>
      </c>
      <c r="DN118" s="3">
        <f t="shared" si="81"/>
        <v>0</v>
      </c>
      <c r="DO118" s="3">
        <f t="shared" si="81"/>
        <v>0</v>
      </c>
      <c r="DP118" s="3">
        <f t="shared" si="81"/>
        <v>0</v>
      </c>
      <c r="DQ118" s="3">
        <f t="shared" si="81"/>
        <v>0</v>
      </c>
      <c r="DR118" s="3">
        <f t="shared" si="81"/>
        <v>0</v>
      </c>
      <c r="DS118" s="3">
        <f t="shared" si="81"/>
        <v>0</v>
      </c>
      <c r="DT118" s="3">
        <f t="shared" si="81"/>
        <v>0</v>
      </c>
      <c r="DU118" s="3">
        <f t="shared" si="81"/>
        <v>0</v>
      </c>
      <c r="DV118" s="3">
        <f t="shared" si="81"/>
        <v>0</v>
      </c>
      <c r="DW118" s="3">
        <f t="shared" si="81"/>
        <v>0</v>
      </c>
      <c r="DX118" s="3">
        <f t="shared" si="81"/>
        <v>0</v>
      </c>
      <c r="DY118" s="3">
        <f t="shared" si="81"/>
        <v>0</v>
      </c>
      <c r="DZ118" s="3">
        <f t="shared" si="81"/>
        <v>0</v>
      </c>
      <c r="EA118" s="3">
        <f t="shared" si="81"/>
        <v>0</v>
      </c>
      <c r="EB118" s="3">
        <f t="shared" si="81"/>
        <v>0</v>
      </c>
    </row>
    <row r="119" spans="1:132" ht="12.75" x14ac:dyDescent="0.2">
      <c r="A119" s="67" t="s">
        <v>70</v>
      </c>
      <c r="B119" s="64">
        <f t="shared" si="6"/>
        <v>1.524</v>
      </c>
      <c r="D119" s="8">
        <v>3</v>
      </c>
      <c r="E119" s="6">
        <f t="shared" si="3"/>
        <v>50.8</v>
      </c>
      <c r="F119" s="2"/>
      <c r="H119" s="3">
        <f t="shared" ref="H119:BS119" si="82">H$358*H401</f>
        <v>0</v>
      </c>
      <c r="I119" s="3">
        <f t="shared" si="82"/>
        <v>0</v>
      </c>
      <c r="J119" s="3">
        <f t="shared" si="82"/>
        <v>0</v>
      </c>
      <c r="K119" s="3">
        <f t="shared" si="82"/>
        <v>0</v>
      </c>
      <c r="L119" s="3">
        <f t="shared" si="82"/>
        <v>0</v>
      </c>
      <c r="M119" s="3">
        <f t="shared" si="82"/>
        <v>0</v>
      </c>
      <c r="N119" s="3">
        <f t="shared" si="82"/>
        <v>0</v>
      </c>
      <c r="O119" s="3">
        <f t="shared" si="82"/>
        <v>0</v>
      </c>
      <c r="P119" s="3">
        <f t="shared" si="82"/>
        <v>1.5</v>
      </c>
      <c r="Q119" s="3">
        <f t="shared" si="82"/>
        <v>0</v>
      </c>
      <c r="R119" s="3">
        <f t="shared" si="82"/>
        <v>0</v>
      </c>
      <c r="S119" s="3">
        <f t="shared" si="82"/>
        <v>0</v>
      </c>
      <c r="T119" s="3">
        <f t="shared" si="82"/>
        <v>0</v>
      </c>
      <c r="U119" s="3">
        <f t="shared" si="82"/>
        <v>0</v>
      </c>
      <c r="V119" s="3">
        <f t="shared" si="82"/>
        <v>0</v>
      </c>
      <c r="W119" s="3">
        <f t="shared" si="82"/>
        <v>0</v>
      </c>
      <c r="X119" s="3">
        <f t="shared" si="82"/>
        <v>0</v>
      </c>
      <c r="Y119" s="3">
        <f t="shared" si="82"/>
        <v>0</v>
      </c>
      <c r="Z119" s="3">
        <f t="shared" si="82"/>
        <v>0.02</v>
      </c>
      <c r="AA119" s="3">
        <f t="shared" si="82"/>
        <v>0</v>
      </c>
      <c r="AB119" s="3">
        <f t="shared" si="78"/>
        <v>0</v>
      </c>
      <c r="AC119" s="3">
        <f t="shared" si="82"/>
        <v>0</v>
      </c>
      <c r="AD119" s="3">
        <f t="shared" si="82"/>
        <v>0</v>
      </c>
      <c r="AE119" s="3">
        <f t="shared" si="82"/>
        <v>4.0000000000000001E-3</v>
      </c>
      <c r="AF119" s="3">
        <f t="shared" si="82"/>
        <v>0</v>
      </c>
      <c r="AG119" s="3">
        <f t="shared" si="82"/>
        <v>0</v>
      </c>
      <c r="AH119" s="3">
        <f t="shared" si="82"/>
        <v>0</v>
      </c>
      <c r="AI119" s="3">
        <f t="shared" si="82"/>
        <v>0</v>
      </c>
      <c r="AJ119" s="3">
        <f t="shared" si="82"/>
        <v>0</v>
      </c>
      <c r="AK119" s="3">
        <f t="shared" si="82"/>
        <v>0</v>
      </c>
      <c r="AL119" s="3">
        <f t="shared" si="82"/>
        <v>0</v>
      </c>
      <c r="AM119" s="3">
        <f t="shared" si="82"/>
        <v>0</v>
      </c>
      <c r="AN119" s="3">
        <f t="shared" si="82"/>
        <v>0</v>
      </c>
      <c r="AO119" s="3">
        <f t="shared" si="82"/>
        <v>0</v>
      </c>
      <c r="AP119" s="3">
        <f t="shared" si="82"/>
        <v>0</v>
      </c>
      <c r="AQ119" s="3">
        <f t="shared" si="82"/>
        <v>0</v>
      </c>
      <c r="AR119" s="3">
        <f t="shared" si="82"/>
        <v>0</v>
      </c>
      <c r="AS119" s="3">
        <f t="shared" si="82"/>
        <v>0</v>
      </c>
      <c r="AT119" s="3">
        <f t="shared" si="82"/>
        <v>0</v>
      </c>
      <c r="AU119" s="3">
        <f t="shared" si="82"/>
        <v>0</v>
      </c>
      <c r="AV119" s="3">
        <f t="shared" si="82"/>
        <v>0</v>
      </c>
      <c r="AW119" s="3">
        <f t="shared" si="82"/>
        <v>0</v>
      </c>
      <c r="AX119" s="3">
        <f t="shared" si="82"/>
        <v>0</v>
      </c>
      <c r="AY119" s="3">
        <f t="shared" si="82"/>
        <v>0</v>
      </c>
      <c r="AZ119" s="3">
        <f t="shared" si="82"/>
        <v>0</v>
      </c>
      <c r="BA119" s="3">
        <f t="shared" si="82"/>
        <v>0</v>
      </c>
      <c r="BB119" s="3">
        <f t="shared" si="82"/>
        <v>0</v>
      </c>
      <c r="BC119" s="3">
        <f t="shared" si="82"/>
        <v>0</v>
      </c>
      <c r="BD119" s="3">
        <f t="shared" si="82"/>
        <v>0</v>
      </c>
      <c r="BE119" s="3">
        <f t="shared" si="82"/>
        <v>0</v>
      </c>
      <c r="BF119" s="3">
        <f t="shared" si="82"/>
        <v>0</v>
      </c>
      <c r="BG119" s="3">
        <f t="shared" si="82"/>
        <v>0</v>
      </c>
      <c r="BH119" s="3">
        <f t="shared" si="82"/>
        <v>0</v>
      </c>
      <c r="BI119" s="3">
        <f t="shared" si="82"/>
        <v>0</v>
      </c>
      <c r="BJ119" s="3">
        <f t="shared" si="82"/>
        <v>0</v>
      </c>
      <c r="BK119" s="3">
        <f t="shared" si="82"/>
        <v>0</v>
      </c>
      <c r="BL119" s="3">
        <f t="shared" si="82"/>
        <v>0</v>
      </c>
      <c r="BM119" s="3">
        <f t="shared" si="82"/>
        <v>0</v>
      </c>
      <c r="BN119" s="3">
        <f t="shared" si="82"/>
        <v>0</v>
      </c>
      <c r="BO119" s="3">
        <f t="shared" si="82"/>
        <v>0</v>
      </c>
      <c r="BP119" s="263">
        <f t="shared" si="82"/>
        <v>0</v>
      </c>
      <c r="BQ119" s="263">
        <f t="shared" si="82"/>
        <v>0</v>
      </c>
      <c r="BR119" s="263">
        <f t="shared" si="82"/>
        <v>0</v>
      </c>
      <c r="BS119" s="263">
        <f t="shared" si="82"/>
        <v>0</v>
      </c>
      <c r="BT119" s="263">
        <f t="shared" ref="BT119:EB119" si="83">BT$358*BT401</f>
        <v>0</v>
      </c>
      <c r="BU119" s="263">
        <f t="shared" si="83"/>
        <v>0</v>
      </c>
      <c r="BV119" s="263">
        <f t="shared" si="83"/>
        <v>0</v>
      </c>
      <c r="BW119" s="263">
        <f t="shared" si="83"/>
        <v>0</v>
      </c>
      <c r="BX119" s="263">
        <f t="shared" si="83"/>
        <v>0</v>
      </c>
      <c r="BY119" s="3">
        <f t="shared" si="83"/>
        <v>0</v>
      </c>
      <c r="BZ119" s="3">
        <f t="shared" si="83"/>
        <v>0</v>
      </c>
      <c r="CA119" s="3">
        <f t="shared" si="83"/>
        <v>0</v>
      </c>
      <c r="CB119" s="3">
        <f t="shared" si="83"/>
        <v>0</v>
      </c>
      <c r="CC119" s="3">
        <f t="shared" si="83"/>
        <v>0</v>
      </c>
      <c r="CD119" s="3">
        <f t="shared" si="83"/>
        <v>0</v>
      </c>
      <c r="CE119" s="3">
        <f t="shared" si="83"/>
        <v>0</v>
      </c>
      <c r="CF119" s="3">
        <f t="shared" si="83"/>
        <v>0</v>
      </c>
      <c r="CG119" s="3">
        <f t="shared" si="83"/>
        <v>0</v>
      </c>
      <c r="CH119" s="3">
        <f t="shared" si="83"/>
        <v>0</v>
      </c>
      <c r="CI119" s="3">
        <f t="shared" si="83"/>
        <v>0</v>
      </c>
      <c r="CJ119" s="3">
        <f t="shared" si="83"/>
        <v>0</v>
      </c>
      <c r="CK119" s="3">
        <f t="shared" si="83"/>
        <v>0</v>
      </c>
      <c r="CL119" s="3">
        <f t="shared" si="83"/>
        <v>0</v>
      </c>
      <c r="CM119" s="3">
        <f t="shared" si="83"/>
        <v>0</v>
      </c>
      <c r="CN119" s="3">
        <f t="shared" si="83"/>
        <v>0</v>
      </c>
      <c r="CO119" s="3">
        <f t="shared" si="83"/>
        <v>0</v>
      </c>
      <c r="CP119" s="3">
        <f t="shared" si="83"/>
        <v>0</v>
      </c>
      <c r="CQ119" s="3">
        <f t="shared" si="83"/>
        <v>0</v>
      </c>
      <c r="CR119" s="3">
        <f t="shared" si="83"/>
        <v>0</v>
      </c>
      <c r="CS119" s="3">
        <f t="shared" si="83"/>
        <v>0</v>
      </c>
      <c r="CT119" s="3">
        <f t="shared" si="83"/>
        <v>0</v>
      </c>
      <c r="CU119" s="3">
        <f t="shared" si="83"/>
        <v>0</v>
      </c>
      <c r="CV119" s="3">
        <f t="shared" si="83"/>
        <v>0</v>
      </c>
      <c r="CW119" s="3">
        <f t="shared" si="83"/>
        <v>0</v>
      </c>
      <c r="CX119" s="3">
        <f t="shared" si="83"/>
        <v>0</v>
      </c>
      <c r="CY119" s="3">
        <f t="shared" si="83"/>
        <v>0</v>
      </c>
      <c r="CZ119" s="3">
        <f t="shared" si="83"/>
        <v>0</v>
      </c>
      <c r="DA119" s="3">
        <f t="shared" si="83"/>
        <v>0</v>
      </c>
      <c r="DB119" s="3">
        <f t="shared" si="83"/>
        <v>0</v>
      </c>
      <c r="DC119" s="3">
        <f t="shared" si="83"/>
        <v>0</v>
      </c>
      <c r="DD119" s="3">
        <f t="shared" si="83"/>
        <v>0</v>
      </c>
      <c r="DE119" s="3">
        <f t="shared" si="83"/>
        <v>0</v>
      </c>
      <c r="DF119" s="3">
        <f t="shared" si="83"/>
        <v>0</v>
      </c>
      <c r="DG119" s="3">
        <f t="shared" si="83"/>
        <v>0</v>
      </c>
      <c r="DH119" s="3">
        <f t="shared" si="83"/>
        <v>0</v>
      </c>
      <c r="DI119" s="3">
        <f t="shared" si="83"/>
        <v>0</v>
      </c>
      <c r="DJ119" s="3">
        <f t="shared" si="83"/>
        <v>0</v>
      </c>
      <c r="DK119" s="3">
        <f t="shared" si="83"/>
        <v>0</v>
      </c>
      <c r="DL119" s="3">
        <f t="shared" si="83"/>
        <v>0</v>
      </c>
      <c r="DM119" s="3">
        <f t="shared" si="83"/>
        <v>0</v>
      </c>
      <c r="DN119" s="3">
        <f t="shared" si="83"/>
        <v>0</v>
      </c>
      <c r="DO119" s="3">
        <f t="shared" si="83"/>
        <v>0</v>
      </c>
      <c r="DP119" s="3">
        <f t="shared" si="83"/>
        <v>0</v>
      </c>
      <c r="DQ119" s="3">
        <f t="shared" si="83"/>
        <v>0</v>
      </c>
      <c r="DR119" s="3">
        <f t="shared" si="83"/>
        <v>0</v>
      </c>
      <c r="DS119" s="3">
        <f t="shared" si="83"/>
        <v>0</v>
      </c>
      <c r="DT119" s="3">
        <f t="shared" si="83"/>
        <v>0</v>
      </c>
      <c r="DU119" s="3">
        <f t="shared" si="83"/>
        <v>0</v>
      </c>
      <c r="DV119" s="3">
        <f t="shared" si="83"/>
        <v>0</v>
      </c>
      <c r="DW119" s="3">
        <f t="shared" si="83"/>
        <v>0</v>
      </c>
      <c r="DX119" s="3">
        <f t="shared" si="83"/>
        <v>0</v>
      </c>
      <c r="DY119" s="3">
        <f t="shared" si="83"/>
        <v>0</v>
      </c>
      <c r="DZ119" s="3">
        <f t="shared" si="83"/>
        <v>0</v>
      </c>
      <c r="EA119" s="3">
        <f t="shared" si="83"/>
        <v>0</v>
      </c>
      <c r="EB119" s="3">
        <f t="shared" si="83"/>
        <v>0</v>
      </c>
    </row>
    <row r="120" spans="1:132" ht="12.75" x14ac:dyDescent="0.2">
      <c r="A120" s="67" t="s">
        <v>71</v>
      </c>
      <c r="B120" s="64">
        <f t="shared" si="6"/>
        <v>0.79400000000000004</v>
      </c>
      <c r="D120" s="8">
        <v>1</v>
      </c>
      <c r="E120" s="6">
        <f t="shared" si="3"/>
        <v>79.400000000000006</v>
      </c>
      <c r="F120" s="2"/>
      <c r="H120" s="3">
        <f t="shared" ref="H120:BS120" si="84">H$358*H402</f>
        <v>0</v>
      </c>
      <c r="I120" s="3">
        <f t="shared" si="84"/>
        <v>0</v>
      </c>
      <c r="J120" s="3">
        <f t="shared" si="84"/>
        <v>0</v>
      </c>
      <c r="K120" s="3">
        <f t="shared" si="84"/>
        <v>0</v>
      </c>
      <c r="L120" s="3">
        <f t="shared" si="84"/>
        <v>0</v>
      </c>
      <c r="M120" s="3">
        <f t="shared" si="84"/>
        <v>0</v>
      </c>
      <c r="N120" s="3">
        <f t="shared" si="84"/>
        <v>0</v>
      </c>
      <c r="O120" s="3">
        <f t="shared" si="84"/>
        <v>0</v>
      </c>
      <c r="P120" s="3">
        <f t="shared" si="84"/>
        <v>0.75</v>
      </c>
      <c r="Q120" s="3">
        <f t="shared" si="84"/>
        <v>0</v>
      </c>
      <c r="R120" s="3">
        <f t="shared" si="84"/>
        <v>0</v>
      </c>
      <c r="S120" s="3">
        <f t="shared" si="84"/>
        <v>0</v>
      </c>
      <c r="T120" s="3">
        <f t="shared" si="84"/>
        <v>0</v>
      </c>
      <c r="U120" s="3">
        <f t="shared" si="84"/>
        <v>0</v>
      </c>
      <c r="V120" s="3">
        <f t="shared" si="84"/>
        <v>0</v>
      </c>
      <c r="W120" s="3">
        <f t="shared" si="84"/>
        <v>0</v>
      </c>
      <c r="X120" s="3">
        <f t="shared" si="84"/>
        <v>0</v>
      </c>
      <c r="Y120" s="3">
        <f t="shared" si="84"/>
        <v>0</v>
      </c>
      <c r="Z120" s="3">
        <f t="shared" si="84"/>
        <v>0.04</v>
      </c>
      <c r="AA120" s="3">
        <f t="shared" si="84"/>
        <v>0</v>
      </c>
      <c r="AB120" s="3">
        <f t="shared" si="78"/>
        <v>0</v>
      </c>
      <c r="AC120" s="3">
        <f t="shared" si="84"/>
        <v>0</v>
      </c>
      <c r="AD120" s="3">
        <f t="shared" si="84"/>
        <v>0</v>
      </c>
      <c r="AE120" s="3">
        <f t="shared" si="84"/>
        <v>4.0000000000000001E-3</v>
      </c>
      <c r="AF120" s="3">
        <f t="shared" si="84"/>
        <v>0</v>
      </c>
      <c r="AG120" s="3">
        <f t="shared" si="84"/>
        <v>0</v>
      </c>
      <c r="AH120" s="3">
        <f t="shared" si="84"/>
        <v>0</v>
      </c>
      <c r="AI120" s="3">
        <f t="shared" si="84"/>
        <v>0</v>
      </c>
      <c r="AJ120" s="3">
        <f t="shared" si="84"/>
        <v>0</v>
      </c>
      <c r="AK120" s="3">
        <f t="shared" si="84"/>
        <v>0</v>
      </c>
      <c r="AL120" s="3">
        <f t="shared" si="84"/>
        <v>0</v>
      </c>
      <c r="AM120" s="3">
        <f t="shared" si="84"/>
        <v>0</v>
      </c>
      <c r="AN120" s="3">
        <f t="shared" si="84"/>
        <v>0</v>
      </c>
      <c r="AO120" s="3">
        <f t="shared" si="84"/>
        <v>0</v>
      </c>
      <c r="AP120" s="3">
        <f t="shared" si="84"/>
        <v>0</v>
      </c>
      <c r="AQ120" s="3">
        <f t="shared" si="84"/>
        <v>0</v>
      </c>
      <c r="AR120" s="3">
        <f t="shared" si="84"/>
        <v>0</v>
      </c>
      <c r="AS120" s="3">
        <f t="shared" si="84"/>
        <v>0</v>
      </c>
      <c r="AT120" s="3">
        <f t="shared" si="84"/>
        <v>0</v>
      </c>
      <c r="AU120" s="3">
        <f t="shared" si="84"/>
        <v>0</v>
      </c>
      <c r="AV120" s="3">
        <f t="shared" si="84"/>
        <v>0</v>
      </c>
      <c r="AW120" s="3">
        <f t="shared" si="84"/>
        <v>0</v>
      </c>
      <c r="AX120" s="3">
        <f t="shared" si="84"/>
        <v>0</v>
      </c>
      <c r="AY120" s="3">
        <f t="shared" si="84"/>
        <v>0</v>
      </c>
      <c r="AZ120" s="3">
        <f t="shared" si="84"/>
        <v>0</v>
      </c>
      <c r="BA120" s="3">
        <f t="shared" si="84"/>
        <v>0</v>
      </c>
      <c r="BB120" s="3">
        <f t="shared" si="84"/>
        <v>0</v>
      </c>
      <c r="BC120" s="3">
        <f t="shared" si="84"/>
        <v>0</v>
      </c>
      <c r="BD120" s="3">
        <f t="shared" si="84"/>
        <v>0</v>
      </c>
      <c r="BE120" s="3">
        <f t="shared" si="84"/>
        <v>0</v>
      </c>
      <c r="BF120" s="3">
        <f t="shared" si="84"/>
        <v>0</v>
      </c>
      <c r="BG120" s="3">
        <f t="shared" si="84"/>
        <v>0</v>
      </c>
      <c r="BH120" s="3">
        <f t="shared" si="84"/>
        <v>0</v>
      </c>
      <c r="BI120" s="3">
        <f t="shared" si="84"/>
        <v>0</v>
      </c>
      <c r="BJ120" s="3">
        <f t="shared" si="84"/>
        <v>0</v>
      </c>
      <c r="BK120" s="3">
        <f t="shared" si="84"/>
        <v>0</v>
      </c>
      <c r="BL120" s="3">
        <f t="shared" si="84"/>
        <v>0</v>
      </c>
      <c r="BM120" s="3">
        <f t="shared" si="84"/>
        <v>0</v>
      </c>
      <c r="BN120" s="3">
        <f t="shared" si="84"/>
        <v>0</v>
      </c>
      <c r="BO120" s="3">
        <f t="shared" si="84"/>
        <v>0</v>
      </c>
      <c r="BP120" s="263">
        <f t="shared" si="84"/>
        <v>0</v>
      </c>
      <c r="BQ120" s="263">
        <f t="shared" si="84"/>
        <v>0</v>
      </c>
      <c r="BR120" s="263">
        <f t="shared" si="84"/>
        <v>0</v>
      </c>
      <c r="BS120" s="263">
        <f t="shared" si="84"/>
        <v>0</v>
      </c>
      <c r="BT120" s="263">
        <f t="shared" ref="BT120:EB120" si="85">BT$358*BT402</f>
        <v>0</v>
      </c>
      <c r="BU120" s="263">
        <f t="shared" si="85"/>
        <v>0</v>
      </c>
      <c r="BV120" s="263">
        <f t="shared" si="85"/>
        <v>0</v>
      </c>
      <c r="BW120" s="263">
        <f t="shared" si="85"/>
        <v>0</v>
      </c>
      <c r="BX120" s="263">
        <f t="shared" si="85"/>
        <v>0</v>
      </c>
      <c r="BY120" s="3">
        <f t="shared" si="85"/>
        <v>0</v>
      </c>
      <c r="BZ120" s="3">
        <f t="shared" si="85"/>
        <v>0</v>
      </c>
      <c r="CA120" s="3">
        <f t="shared" si="85"/>
        <v>0</v>
      </c>
      <c r="CB120" s="3">
        <f t="shared" si="85"/>
        <v>0</v>
      </c>
      <c r="CC120" s="3">
        <f t="shared" si="85"/>
        <v>0</v>
      </c>
      <c r="CD120" s="3">
        <f t="shared" si="85"/>
        <v>0</v>
      </c>
      <c r="CE120" s="3">
        <f t="shared" si="85"/>
        <v>0</v>
      </c>
      <c r="CF120" s="3">
        <f t="shared" si="85"/>
        <v>0</v>
      </c>
      <c r="CG120" s="3">
        <f t="shared" si="85"/>
        <v>0</v>
      </c>
      <c r="CH120" s="3">
        <f t="shared" si="85"/>
        <v>0</v>
      </c>
      <c r="CI120" s="3">
        <f t="shared" si="85"/>
        <v>0</v>
      </c>
      <c r="CJ120" s="3">
        <f t="shared" si="85"/>
        <v>0</v>
      </c>
      <c r="CK120" s="3">
        <f t="shared" si="85"/>
        <v>0</v>
      </c>
      <c r="CL120" s="3">
        <f t="shared" si="85"/>
        <v>0</v>
      </c>
      <c r="CM120" s="3">
        <f t="shared" si="85"/>
        <v>0</v>
      </c>
      <c r="CN120" s="3">
        <f t="shared" si="85"/>
        <v>0</v>
      </c>
      <c r="CO120" s="3">
        <f t="shared" si="85"/>
        <v>0</v>
      </c>
      <c r="CP120" s="3">
        <f t="shared" si="85"/>
        <v>0</v>
      </c>
      <c r="CQ120" s="3">
        <f t="shared" si="85"/>
        <v>0</v>
      </c>
      <c r="CR120" s="3">
        <f t="shared" si="85"/>
        <v>0</v>
      </c>
      <c r="CS120" s="3">
        <f t="shared" si="85"/>
        <v>0</v>
      </c>
      <c r="CT120" s="3">
        <f t="shared" si="85"/>
        <v>0</v>
      </c>
      <c r="CU120" s="3">
        <f t="shared" si="85"/>
        <v>0</v>
      </c>
      <c r="CV120" s="3">
        <f t="shared" si="85"/>
        <v>0</v>
      </c>
      <c r="CW120" s="3">
        <f t="shared" si="85"/>
        <v>0</v>
      </c>
      <c r="CX120" s="3">
        <f t="shared" si="85"/>
        <v>0</v>
      </c>
      <c r="CY120" s="3">
        <f t="shared" si="85"/>
        <v>0</v>
      </c>
      <c r="CZ120" s="3">
        <f t="shared" si="85"/>
        <v>0</v>
      </c>
      <c r="DA120" s="3">
        <f t="shared" si="85"/>
        <v>0</v>
      </c>
      <c r="DB120" s="3">
        <f t="shared" si="85"/>
        <v>0</v>
      </c>
      <c r="DC120" s="3">
        <f t="shared" si="85"/>
        <v>0</v>
      </c>
      <c r="DD120" s="3">
        <f t="shared" si="85"/>
        <v>0</v>
      </c>
      <c r="DE120" s="3">
        <f t="shared" si="85"/>
        <v>0</v>
      </c>
      <c r="DF120" s="3">
        <f t="shared" si="85"/>
        <v>0</v>
      </c>
      <c r="DG120" s="3">
        <f t="shared" si="85"/>
        <v>0</v>
      </c>
      <c r="DH120" s="3">
        <f t="shared" si="85"/>
        <v>0</v>
      </c>
      <c r="DI120" s="3">
        <f t="shared" si="85"/>
        <v>0</v>
      </c>
      <c r="DJ120" s="3">
        <f t="shared" si="85"/>
        <v>0</v>
      </c>
      <c r="DK120" s="3">
        <f t="shared" si="85"/>
        <v>0</v>
      </c>
      <c r="DL120" s="3">
        <f t="shared" si="85"/>
        <v>0</v>
      </c>
      <c r="DM120" s="3">
        <f t="shared" si="85"/>
        <v>0</v>
      </c>
      <c r="DN120" s="3">
        <f t="shared" si="85"/>
        <v>0</v>
      </c>
      <c r="DO120" s="3">
        <f t="shared" si="85"/>
        <v>0</v>
      </c>
      <c r="DP120" s="3">
        <f t="shared" si="85"/>
        <v>0</v>
      </c>
      <c r="DQ120" s="3">
        <f t="shared" si="85"/>
        <v>0</v>
      </c>
      <c r="DR120" s="3">
        <f t="shared" si="85"/>
        <v>0</v>
      </c>
      <c r="DS120" s="3">
        <f t="shared" si="85"/>
        <v>0</v>
      </c>
      <c r="DT120" s="3">
        <f t="shared" si="85"/>
        <v>0</v>
      </c>
      <c r="DU120" s="3">
        <f t="shared" si="85"/>
        <v>0</v>
      </c>
      <c r="DV120" s="3">
        <f t="shared" si="85"/>
        <v>0</v>
      </c>
      <c r="DW120" s="3">
        <f t="shared" si="85"/>
        <v>0</v>
      </c>
      <c r="DX120" s="3">
        <f t="shared" si="85"/>
        <v>0</v>
      </c>
      <c r="DY120" s="3">
        <f t="shared" si="85"/>
        <v>0</v>
      </c>
      <c r="DZ120" s="3">
        <f t="shared" si="85"/>
        <v>0</v>
      </c>
      <c r="EA120" s="3">
        <f t="shared" si="85"/>
        <v>0</v>
      </c>
      <c r="EB120" s="3">
        <f t="shared" si="85"/>
        <v>0</v>
      </c>
    </row>
    <row r="121" spans="1:132" ht="12.75" x14ac:dyDescent="0.2">
      <c r="A121" s="67" t="s">
        <v>220</v>
      </c>
      <c r="B121" s="64">
        <f t="shared" si="6"/>
        <v>2.504</v>
      </c>
      <c r="D121" s="8">
        <v>40</v>
      </c>
      <c r="E121" s="6">
        <f t="shared" si="3"/>
        <v>6.2600000000000007</v>
      </c>
      <c r="F121" s="2"/>
      <c r="H121" s="3">
        <f t="shared" ref="H121:BS121" si="86">H$358*H403</f>
        <v>0</v>
      </c>
      <c r="I121" s="3">
        <f t="shared" si="86"/>
        <v>0</v>
      </c>
      <c r="J121" s="3">
        <f t="shared" si="86"/>
        <v>0</v>
      </c>
      <c r="K121" s="3">
        <f t="shared" si="86"/>
        <v>0</v>
      </c>
      <c r="L121" s="3">
        <f t="shared" si="86"/>
        <v>0</v>
      </c>
      <c r="M121" s="3">
        <f t="shared" si="86"/>
        <v>0</v>
      </c>
      <c r="N121" s="3">
        <f t="shared" si="86"/>
        <v>0</v>
      </c>
      <c r="O121" s="3">
        <f t="shared" si="86"/>
        <v>0</v>
      </c>
      <c r="P121" s="3">
        <f t="shared" si="86"/>
        <v>2.5</v>
      </c>
      <c r="Q121" s="3">
        <f t="shared" si="86"/>
        <v>0</v>
      </c>
      <c r="R121" s="3">
        <f t="shared" si="86"/>
        <v>0</v>
      </c>
      <c r="S121" s="3">
        <f t="shared" si="86"/>
        <v>0</v>
      </c>
      <c r="T121" s="3">
        <f t="shared" si="86"/>
        <v>0</v>
      </c>
      <c r="U121" s="3">
        <f t="shared" si="86"/>
        <v>0</v>
      </c>
      <c r="V121" s="3">
        <f t="shared" si="86"/>
        <v>0</v>
      </c>
      <c r="W121" s="3">
        <f t="shared" si="86"/>
        <v>0</v>
      </c>
      <c r="X121" s="3">
        <f t="shared" si="86"/>
        <v>0</v>
      </c>
      <c r="Y121" s="3">
        <f t="shared" si="86"/>
        <v>0</v>
      </c>
      <c r="Z121" s="3">
        <f t="shared" si="86"/>
        <v>0</v>
      </c>
      <c r="AA121" s="3">
        <f t="shared" si="86"/>
        <v>0</v>
      </c>
      <c r="AB121" s="3">
        <f t="shared" si="78"/>
        <v>0</v>
      </c>
      <c r="AC121" s="3">
        <f t="shared" si="86"/>
        <v>0</v>
      </c>
      <c r="AD121" s="3">
        <f t="shared" si="86"/>
        <v>0</v>
      </c>
      <c r="AE121" s="3">
        <f t="shared" si="86"/>
        <v>4.0000000000000001E-3</v>
      </c>
      <c r="AF121" s="3">
        <f t="shared" si="86"/>
        <v>0</v>
      </c>
      <c r="AG121" s="3">
        <f t="shared" si="86"/>
        <v>0</v>
      </c>
      <c r="AH121" s="3">
        <f t="shared" si="86"/>
        <v>0</v>
      </c>
      <c r="AI121" s="3">
        <f t="shared" si="86"/>
        <v>0</v>
      </c>
      <c r="AJ121" s="3">
        <f t="shared" si="86"/>
        <v>0</v>
      </c>
      <c r="AK121" s="3">
        <f t="shared" si="86"/>
        <v>0</v>
      </c>
      <c r="AL121" s="3">
        <f t="shared" si="86"/>
        <v>0</v>
      </c>
      <c r="AM121" s="3">
        <f t="shared" si="86"/>
        <v>0</v>
      </c>
      <c r="AN121" s="3">
        <f t="shared" si="86"/>
        <v>0</v>
      </c>
      <c r="AO121" s="3">
        <f t="shared" si="86"/>
        <v>0</v>
      </c>
      <c r="AP121" s="3">
        <f t="shared" si="86"/>
        <v>0</v>
      </c>
      <c r="AQ121" s="3">
        <f t="shared" si="86"/>
        <v>0</v>
      </c>
      <c r="AR121" s="3">
        <f t="shared" si="86"/>
        <v>0</v>
      </c>
      <c r="AS121" s="3">
        <f t="shared" si="86"/>
        <v>0</v>
      </c>
      <c r="AT121" s="3">
        <f t="shared" si="86"/>
        <v>0</v>
      </c>
      <c r="AU121" s="3">
        <f t="shared" si="86"/>
        <v>0</v>
      </c>
      <c r="AV121" s="3">
        <f t="shared" si="86"/>
        <v>0</v>
      </c>
      <c r="AW121" s="3">
        <f t="shared" si="86"/>
        <v>0</v>
      </c>
      <c r="AX121" s="3">
        <f t="shared" si="86"/>
        <v>0</v>
      </c>
      <c r="AY121" s="3">
        <f t="shared" si="86"/>
        <v>0</v>
      </c>
      <c r="AZ121" s="3">
        <f t="shared" si="86"/>
        <v>0</v>
      </c>
      <c r="BA121" s="3">
        <f t="shared" si="86"/>
        <v>0</v>
      </c>
      <c r="BB121" s="3">
        <f t="shared" si="86"/>
        <v>0</v>
      </c>
      <c r="BC121" s="3">
        <f t="shared" si="86"/>
        <v>0</v>
      </c>
      <c r="BD121" s="3">
        <f t="shared" si="86"/>
        <v>0</v>
      </c>
      <c r="BE121" s="3">
        <f t="shared" si="86"/>
        <v>0</v>
      </c>
      <c r="BF121" s="3">
        <f t="shared" si="86"/>
        <v>0</v>
      </c>
      <c r="BG121" s="3">
        <f t="shared" si="86"/>
        <v>0</v>
      </c>
      <c r="BH121" s="3">
        <f t="shared" si="86"/>
        <v>0</v>
      </c>
      <c r="BI121" s="3">
        <f t="shared" si="86"/>
        <v>0</v>
      </c>
      <c r="BJ121" s="3">
        <f t="shared" si="86"/>
        <v>0</v>
      </c>
      <c r="BK121" s="3">
        <f t="shared" si="86"/>
        <v>0</v>
      </c>
      <c r="BL121" s="3">
        <f t="shared" si="86"/>
        <v>0</v>
      </c>
      <c r="BM121" s="3">
        <f t="shared" si="86"/>
        <v>0</v>
      </c>
      <c r="BN121" s="3">
        <f t="shared" si="86"/>
        <v>0</v>
      </c>
      <c r="BO121" s="3">
        <f t="shared" si="86"/>
        <v>0</v>
      </c>
      <c r="BP121" s="263">
        <f t="shared" si="86"/>
        <v>0</v>
      </c>
      <c r="BQ121" s="263">
        <f t="shared" si="86"/>
        <v>0</v>
      </c>
      <c r="BR121" s="263">
        <f t="shared" si="86"/>
        <v>0</v>
      </c>
      <c r="BS121" s="263">
        <f t="shared" si="86"/>
        <v>0</v>
      </c>
      <c r="BT121" s="263">
        <f t="shared" ref="BT121:EB121" si="87">BT$358*BT403</f>
        <v>0</v>
      </c>
      <c r="BU121" s="263">
        <f t="shared" si="87"/>
        <v>0</v>
      </c>
      <c r="BV121" s="263">
        <f t="shared" si="87"/>
        <v>0</v>
      </c>
      <c r="BW121" s="263">
        <f t="shared" si="87"/>
        <v>0</v>
      </c>
      <c r="BX121" s="263">
        <f t="shared" si="87"/>
        <v>0</v>
      </c>
      <c r="BY121" s="3">
        <f t="shared" si="87"/>
        <v>0</v>
      </c>
      <c r="BZ121" s="3">
        <f t="shared" si="87"/>
        <v>0</v>
      </c>
      <c r="CA121" s="3">
        <f t="shared" si="87"/>
        <v>0</v>
      </c>
      <c r="CB121" s="3">
        <f t="shared" si="87"/>
        <v>0</v>
      </c>
      <c r="CC121" s="3">
        <f t="shared" si="87"/>
        <v>0</v>
      </c>
      <c r="CD121" s="3">
        <f t="shared" si="87"/>
        <v>0</v>
      </c>
      <c r="CE121" s="3">
        <f t="shared" si="87"/>
        <v>0</v>
      </c>
      <c r="CF121" s="3">
        <f t="shared" si="87"/>
        <v>0</v>
      </c>
      <c r="CG121" s="3">
        <f t="shared" si="87"/>
        <v>0</v>
      </c>
      <c r="CH121" s="3">
        <f t="shared" si="87"/>
        <v>0</v>
      </c>
      <c r="CI121" s="3">
        <f t="shared" si="87"/>
        <v>0</v>
      </c>
      <c r="CJ121" s="3">
        <f t="shared" si="87"/>
        <v>0</v>
      </c>
      <c r="CK121" s="3">
        <f t="shared" si="87"/>
        <v>0</v>
      </c>
      <c r="CL121" s="3">
        <f t="shared" si="87"/>
        <v>0</v>
      </c>
      <c r="CM121" s="3">
        <f t="shared" si="87"/>
        <v>0</v>
      </c>
      <c r="CN121" s="3">
        <f t="shared" si="87"/>
        <v>0</v>
      </c>
      <c r="CO121" s="3">
        <f t="shared" si="87"/>
        <v>0</v>
      </c>
      <c r="CP121" s="3">
        <f t="shared" si="87"/>
        <v>0</v>
      </c>
      <c r="CQ121" s="3">
        <f t="shared" si="87"/>
        <v>0</v>
      </c>
      <c r="CR121" s="3">
        <f t="shared" si="87"/>
        <v>0</v>
      </c>
      <c r="CS121" s="3">
        <f t="shared" si="87"/>
        <v>0</v>
      </c>
      <c r="CT121" s="3">
        <f t="shared" si="87"/>
        <v>0</v>
      </c>
      <c r="CU121" s="3">
        <f t="shared" si="87"/>
        <v>0</v>
      </c>
      <c r="CV121" s="3">
        <f t="shared" si="87"/>
        <v>0</v>
      </c>
      <c r="CW121" s="3">
        <f t="shared" si="87"/>
        <v>0</v>
      </c>
      <c r="CX121" s="3">
        <f t="shared" si="87"/>
        <v>0</v>
      </c>
      <c r="CY121" s="3">
        <f t="shared" si="87"/>
        <v>0</v>
      </c>
      <c r="CZ121" s="3">
        <f t="shared" si="87"/>
        <v>0</v>
      </c>
      <c r="DA121" s="3">
        <f t="shared" si="87"/>
        <v>0</v>
      </c>
      <c r="DB121" s="3">
        <f t="shared" si="87"/>
        <v>0</v>
      </c>
      <c r="DC121" s="3">
        <f t="shared" si="87"/>
        <v>0</v>
      </c>
      <c r="DD121" s="3">
        <f t="shared" si="87"/>
        <v>0</v>
      </c>
      <c r="DE121" s="3">
        <f t="shared" si="87"/>
        <v>0</v>
      </c>
      <c r="DF121" s="3">
        <f t="shared" si="87"/>
        <v>0</v>
      </c>
      <c r="DG121" s="3">
        <f t="shared" si="87"/>
        <v>0</v>
      </c>
      <c r="DH121" s="3">
        <f t="shared" si="87"/>
        <v>0</v>
      </c>
      <c r="DI121" s="3">
        <f t="shared" si="87"/>
        <v>0</v>
      </c>
      <c r="DJ121" s="3">
        <f t="shared" si="87"/>
        <v>0</v>
      </c>
      <c r="DK121" s="3">
        <f t="shared" si="87"/>
        <v>0</v>
      </c>
      <c r="DL121" s="3">
        <f t="shared" si="87"/>
        <v>0</v>
      </c>
      <c r="DM121" s="3">
        <f t="shared" si="87"/>
        <v>0</v>
      </c>
      <c r="DN121" s="3">
        <f t="shared" si="87"/>
        <v>0</v>
      </c>
      <c r="DO121" s="3">
        <f t="shared" si="87"/>
        <v>0</v>
      </c>
      <c r="DP121" s="3">
        <f t="shared" si="87"/>
        <v>0</v>
      </c>
      <c r="DQ121" s="3">
        <f t="shared" si="87"/>
        <v>0</v>
      </c>
      <c r="DR121" s="3">
        <f t="shared" si="87"/>
        <v>0</v>
      </c>
      <c r="DS121" s="3">
        <f t="shared" si="87"/>
        <v>0</v>
      </c>
      <c r="DT121" s="3">
        <f t="shared" si="87"/>
        <v>0</v>
      </c>
      <c r="DU121" s="3">
        <f t="shared" si="87"/>
        <v>0</v>
      </c>
      <c r="DV121" s="3">
        <f t="shared" si="87"/>
        <v>0</v>
      </c>
      <c r="DW121" s="3">
        <f t="shared" si="87"/>
        <v>0</v>
      </c>
      <c r="DX121" s="3">
        <f t="shared" si="87"/>
        <v>0</v>
      </c>
      <c r="DY121" s="3">
        <f t="shared" si="87"/>
        <v>0</v>
      </c>
      <c r="DZ121" s="3">
        <f t="shared" si="87"/>
        <v>0</v>
      </c>
      <c r="EA121" s="3">
        <f t="shared" si="87"/>
        <v>0</v>
      </c>
      <c r="EB121" s="3">
        <f t="shared" si="87"/>
        <v>0</v>
      </c>
    </row>
    <row r="122" spans="1:132" ht="12.75" x14ac:dyDescent="0.2">
      <c r="A122" s="67" t="s">
        <v>221</v>
      </c>
      <c r="B122" s="64">
        <f t="shared" si="6"/>
        <v>5.0039999999999996</v>
      </c>
      <c r="D122" s="8">
        <v>50</v>
      </c>
      <c r="E122" s="6">
        <f t="shared" si="3"/>
        <v>10.007999999999999</v>
      </c>
      <c r="F122" s="2"/>
      <c r="H122" s="3">
        <f t="shared" ref="H122:BS122" si="88">H$358*H404</f>
        <v>0</v>
      </c>
      <c r="I122" s="3">
        <f t="shared" si="88"/>
        <v>0</v>
      </c>
      <c r="J122" s="3">
        <f t="shared" si="88"/>
        <v>0</v>
      </c>
      <c r="K122" s="3">
        <f t="shared" si="88"/>
        <v>0</v>
      </c>
      <c r="L122" s="3">
        <f t="shared" si="88"/>
        <v>0</v>
      </c>
      <c r="M122" s="3">
        <f t="shared" si="88"/>
        <v>0</v>
      </c>
      <c r="N122" s="3">
        <f t="shared" si="88"/>
        <v>0</v>
      </c>
      <c r="O122" s="3">
        <f t="shared" si="88"/>
        <v>0</v>
      </c>
      <c r="P122" s="3">
        <f t="shared" si="88"/>
        <v>5</v>
      </c>
      <c r="Q122" s="3">
        <f t="shared" si="88"/>
        <v>0</v>
      </c>
      <c r="R122" s="3">
        <f t="shared" si="88"/>
        <v>0</v>
      </c>
      <c r="S122" s="3">
        <f t="shared" si="88"/>
        <v>0</v>
      </c>
      <c r="T122" s="3">
        <f t="shared" si="88"/>
        <v>0</v>
      </c>
      <c r="U122" s="3">
        <f t="shared" si="88"/>
        <v>0</v>
      </c>
      <c r="V122" s="3">
        <f t="shared" si="88"/>
        <v>0</v>
      </c>
      <c r="W122" s="3">
        <f t="shared" si="88"/>
        <v>0</v>
      </c>
      <c r="X122" s="3">
        <f t="shared" si="88"/>
        <v>0</v>
      </c>
      <c r="Y122" s="3">
        <f t="shared" si="88"/>
        <v>0</v>
      </c>
      <c r="Z122" s="3">
        <f t="shared" si="88"/>
        <v>0</v>
      </c>
      <c r="AA122" s="3">
        <f t="shared" si="88"/>
        <v>0</v>
      </c>
      <c r="AB122" s="3">
        <f t="shared" si="78"/>
        <v>0</v>
      </c>
      <c r="AC122" s="3">
        <f t="shared" si="88"/>
        <v>0</v>
      </c>
      <c r="AD122" s="3">
        <f t="shared" si="88"/>
        <v>0</v>
      </c>
      <c r="AE122" s="3">
        <f t="shared" si="88"/>
        <v>4.0000000000000001E-3</v>
      </c>
      <c r="AF122" s="3">
        <f t="shared" si="88"/>
        <v>0</v>
      </c>
      <c r="AG122" s="3">
        <f t="shared" si="88"/>
        <v>0</v>
      </c>
      <c r="AH122" s="3">
        <f t="shared" si="88"/>
        <v>0</v>
      </c>
      <c r="AI122" s="3">
        <f t="shared" si="88"/>
        <v>0</v>
      </c>
      <c r="AJ122" s="3">
        <f t="shared" si="88"/>
        <v>0</v>
      </c>
      <c r="AK122" s="3">
        <f t="shared" si="88"/>
        <v>0</v>
      </c>
      <c r="AL122" s="3">
        <f t="shared" si="88"/>
        <v>0</v>
      </c>
      <c r="AM122" s="3">
        <f t="shared" si="88"/>
        <v>0</v>
      </c>
      <c r="AN122" s="3">
        <f t="shared" si="88"/>
        <v>0</v>
      </c>
      <c r="AO122" s="3">
        <f t="shared" si="88"/>
        <v>0</v>
      </c>
      <c r="AP122" s="3">
        <f t="shared" si="88"/>
        <v>0</v>
      </c>
      <c r="AQ122" s="3">
        <f t="shared" si="88"/>
        <v>0</v>
      </c>
      <c r="AR122" s="3">
        <f t="shared" si="88"/>
        <v>0</v>
      </c>
      <c r="AS122" s="3">
        <f t="shared" si="88"/>
        <v>0</v>
      </c>
      <c r="AT122" s="3">
        <f t="shared" si="88"/>
        <v>0</v>
      </c>
      <c r="AU122" s="3">
        <f t="shared" si="88"/>
        <v>0</v>
      </c>
      <c r="AV122" s="3">
        <f t="shared" si="88"/>
        <v>0</v>
      </c>
      <c r="AW122" s="3">
        <f t="shared" si="88"/>
        <v>0</v>
      </c>
      <c r="AX122" s="3">
        <f t="shared" si="88"/>
        <v>0</v>
      </c>
      <c r="AY122" s="3">
        <f t="shared" si="88"/>
        <v>0</v>
      </c>
      <c r="AZ122" s="3">
        <f t="shared" si="88"/>
        <v>0</v>
      </c>
      <c r="BA122" s="3">
        <f t="shared" si="88"/>
        <v>0</v>
      </c>
      <c r="BB122" s="3">
        <f t="shared" si="88"/>
        <v>0</v>
      </c>
      <c r="BC122" s="3">
        <f t="shared" si="88"/>
        <v>0</v>
      </c>
      <c r="BD122" s="3">
        <f t="shared" si="88"/>
        <v>0</v>
      </c>
      <c r="BE122" s="3">
        <f t="shared" si="88"/>
        <v>0</v>
      </c>
      <c r="BF122" s="3">
        <f t="shared" si="88"/>
        <v>0</v>
      </c>
      <c r="BG122" s="3">
        <f t="shared" si="88"/>
        <v>0</v>
      </c>
      <c r="BH122" s="3">
        <f t="shared" si="88"/>
        <v>0</v>
      </c>
      <c r="BI122" s="3">
        <f t="shared" si="88"/>
        <v>0</v>
      </c>
      <c r="BJ122" s="3">
        <f t="shared" si="88"/>
        <v>0</v>
      </c>
      <c r="BK122" s="3">
        <f t="shared" si="88"/>
        <v>0</v>
      </c>
      <c r="BL122" s="3">
        <f t="shared" si="88"/>
        <v>0</v>
      </c>
      <c r="BM122" s="3">
        <f t="shared" si="88"/>
        <v>0</v>
      </c>
      <c r="BN122" s="3">
        <f t="shared" si="88"/>
        <v>0</v>
      </c>
      <c r="BO122" s="3">
        <f t="shared" si="88"/>
        <v>0</v>
      </c>
      <c r="BP122" s="263">
        <f t="shared" si="88"/>
        <v>0</v>
      </c>
      <c r="BQ122" s="263">
        <f t="shared" si="88"/>
        <v>0</v>
      </c>
      <c r="BR122" s="263">
        <f t="shared" si="88"/>
        <v>0</v>
      </c>
      <c r="BS122" s="263">
        <f t="shared" si="88"/>
        <v>0</v>
      </c>
      <c r="BT122" s="263">
        <f t="shared" ref="BT122:EB122" si="89">BT$358*BT404</f>
        <v>0</v>
      </c>
      <c r="BU122" s="263">
        <f t="shared" si="89"/>
        <v>0</v>
      </c>
      <c r="BV122" s="263">
        <f t="shared" si="89"/>
        <v>0</v>
      </c>
      <c r="BW122" s="263">
        <f t="shared" si="89"/>
        <v>0</v>
      </c>
      <c r="BX122" s="263">
        <f t="shared" si="89"/>
        <v>0</v>
      </c>
      <c r="BY122" s="3">
        <f t="shared" si="89"/>
        <v>0</v>
      </c>
      <c r="BZ122" s="3">
        <f t="shared" si="89"/>
        <v>0</v>
      </c>
      <c r="CA122" s="3">
        <f t="shared" si="89"/>
        <v>0</v>
      </c>
      <c r="CB122" s="3">
        <f t="shared" si="89"/>
        <v>0</v>
      </c>
      <c r="CC122" s="3">
        <f t="shared" si="89"/>
        <v>0</v>
      </c>
      <c r="CD122" s="3">
        <f t="shared" si="89"/>
        <v>0</v>
      </c>
      <c r="CE122" s="3">
        <f t="shared" si="89"/>
        <v>0</v>
      </c>
      <c r="CF122" s="3">
        <f t="shared" si="89"/>
        <v>0</v>
      </c>
      <c r="CG122" s="3">
        <f t="shared" si="89"/>
        <v>0</v>
      </c>
      <c r="CH122" s="3">
        <f t="shared" si="89"/>
        <v>0</v>
      </c>
      <c r="CI122" s="3">
        <f t="shared" si="89"/>
        <v>0</v>
      </c>
      <c r="CJ122" s="3">
        <f t="shared" si="89"/>
        <v>0</v>
      </c>
      <c r="CK122" s="3">
        <f t="shared" si="89"/>
        <v>0</v>
      </c>
      <c r="CL122" s="3">
        <f t="shared" si="89"/>
        <v>0</v>
      </c>
      <c r="CM122" s="3">
        <f t="shared" si="89"/>
        <v>0</v>
      </c>
      <c r="CN122" s="3">
        <f t="shared" si="89"/>
        <v>0</v>
      </c>
      <c r="CO122" s="3">
        <f t="shared" si="89"/>
        <v>0</v>
      </c>
      <c r="CP122" s="3">
        <f t="shared" si="89"/>
        <v>0</v>
      </c>
      <c r="CQ122" s="3">
        <f t="shared" si="89"/>
        <v>0</v>
      </c>
      <c r="CR122" s="3">
        <f t="shared" si="89"/>
        <v>0</v>
      </c>
      <c r="CS122" s="3">
        <f t="shared" si="89"/>
        <v>0</v>
      </c>
      <c r="CT122" s="3">
        <f t="shared" si="89"/>
        <v>0</v>
      </c>
      <c r="CU122" s="3">
        <f t="shared" si="89"/>
        <v>0</v>
      </c>
      <c r="CV122" s="3">
        <f t="shared" si="89"/>
        <v>0</v>
      </c>
      <c r="CW122" s="3">
        <f t="shared" si="89"/>
        <v>0</v>
      </c>
      <c r="CX122" s="3">
        <f t="shared" si="89"/>
        <v>0</v>
      </c>
      <c r="CY122" s="3">
        <f t="shared" si="89"/>
        <v>0</v>
      </c>
      <c r="CZ122" s="3">
        <f t="shared" si="89"/>
        <v>0</v>
      </c>
      <c r="DA122" s="3">
        <f t="shared" si="89"/>
        <v>0</v>
      </c>
      <c r="DB122" s="3">
        <f t="shared" si="89"/>
        <v>0</v>
      </c>
      <c r="DC122" s="3">
        <f t="shared" si="89"/>
        <v>0</v>
      </c>
      <c r="DD122" s="3">
        <f t="shared" si="89"/>
        <v>0</v>
      </c>
      <c r="DE122" s="3">
        <f t="shared" si="89"/>
        <v>0</v>
      </c>
      <c r="DF122" s="3">
        <f t="shared" si="89"/>
        <v>0</v>
      </c>
      <c r="DG122" s="3">
        <f t="shared" si="89"/>
        <v>0</v>
      </c>
      <c r="DH122" s="3">
        <f t="shared" si="89"/>
        <v>0</v>
      </c>
      <c r="DI122" s="3">
        <f t="shared" si="89"/>
        <v>0</v>
      </c>
      <c r="DJ122" s="3">
        <f t="shared" si="89"/>
        <v>0</v>
      </c>
      <c r="DK122" s="3">
        <f t="shared" si="89"/>
        <v>0</v>
      </c>
      <c r="DL122" s="3">
        <f t="shared" si="89"/>
        <v>0</v>
      </c>
      <c r="DM122" s="3">
        <f t="shared" si="89"/>
        <v>0</v>
      </c>
      <c r="DN122" s="3">
        <f t="shared" si="89"/>
        <v>0</v>
      </c>
      <c r="DO122" s="3">
        <f t="shared" si="89"/>
        <v>0</v>
      </c>
      <c r="DP122" s="3">
        <f t="shared" si="89"/>
        <v>0</v>
      </c>
      <c r="DQ122" s="3">
        <f t="shared" si="89"/>
        <v>0</v>
      </c>
      <c r="DR122" s="3">
        <f t="shared" si="89"/>
        <v>0</v>
      </c>
      <c r="DS122" s="3">
        <f t="shared" si="89"/>
        <v>0</v>
      </c>
      <c r="DT122" s="3">
        <f t="shared" si="89"/>
        <v>0</v>
      </c>
      <c r="DU122" s="3">
        <f t="shared" si="89"/>
        <v>0</v>
      </c>
      <c r="DV122" s="3">
        <f t="shared" si="89"/>
        <v>0</v>
      </c>
      <c r="DW122" s="3">
        <f t="shared" si="89"/>
        <v>0</v>
      </c>
      <c r="DX122" s="3">
        <f t="shared" si="89"/>
        <v>0</v>
      </c>
      <c r="DY122" s="3">
        <f t="shared" si="89"/>
        <v>0</v>
      </c>
      <c r="DZ122" s="3">
        <f t="shared" si="89"/>
        <v>0</v>
      </c>
      <c r="EA122" s="3">
        <f t="shared" si="89"/>
        <v>0</v>
      </c>
      <c r="EB122" s="3">
        <f t="shared" si="89"/>
        <v>0</v>
      </c>
    </row>
    <row r="123" spans="1:132" ht="12.75" x14ac:dyDescent="0.2">
      <c r="A123" s="67" t="s">
        <v>74</v>
      </c>
      <c r="B123" s="64">
        <f t="shared" si="6"/>
        <v>5.4000000000000006E-2</v>
      </c>
      <c r="D123" s="8">
        <v>3.5</v>
      </c>
      <c r="E123" s="6">
        <f t="shared" si="3"/>
        <v>1.5428571428571431</v>
      </c>
      <c r="F123" s="2"/>
      <c r="H123" s="3">
        <f t="shared" ref="H123:BS123" si="90">H$358*H405</f>
        <v>0</v>
      </c>
      <c r="I123" s="3">
        <f t="shared" si="90"/>
        <v>0</v>
      </c>
      <c r="J123" s="3">
        <f t="shared" si="90"/>
        <v>0</v>
      </c>
      <c r="K123" s="3">
        <f t="shared" si="90"/>
        <v>0</v>
      </c>
      <c r="L123" s="3">
        <f t="shared" si="90"/>
        <v>0</v>
      </c>
      <c r="M123" s="3">
        <f t="shared" si="90"/>
        <v>0</v>
      </c>
      <c r="N123" s="3">
        <f t="shared" si="90"/>
        <v>0</v>
      </c>
      <c r="O123" s="3">
        <f t="shared" si="90"/>
        <v>0</v>
      </c>
      <c r="P123" s="3">
        <f t="shared" si="90"/>
        <v>0.01</v>
      </c>
      <c r="Q123" s="3">
        <f t="shared" si="90"/>
        <v>0</v>
      </c>
      <c r="R123" s="3">
        <f t="shared" si="90"/>
        <v>0</v>
      </c>
      <c r="S123" s="3">
        <f t="shared" si="90"/>
        <v>0</v>
      </c>
      <c r="T123" s="3">
        <f t="shared" si="90"/>
        <v>0</v>
      </c>
      <c r="U123" s="3">
        <f t="shared" si="90"/>
        <v>0</v>
      </c>
      <c r="V123" s="3">
        <f t="shared" si="90"/>
        <v>0</v>
      </c>
      <c r="W123" s="3">
        <f t="shared" si="90"/>
        <v>0</v>
      </c>
      <c r="X123" s="3">
        <f t="shared" si="90"/>
        <v>0</v>
      </c>
      <c r="Y123" s="3">
        <f t="shared" si="90"/>
        <v>0</v>
      </c>
      <c r="Z123" s="3">
        <f t="shared" si="90"/>
        <v>0.04</v>
      </c>
      <c r="AA123" s="3">
        <f t="shared" si="90"/>
        <v>0</v>
      </c>
      <c r="AB123" s="3">
        <f t="shared" si="78"/>
        <v>0</v>
      </c>
      <c r="AC123" s="3">
        <f t="shared" si="90"/>
        <v>0</v>
      </c>
      <c r="AD123" s="3">
        <f t="shared" si="90"/>
        <v>0</v>
      </c>
      <c r="AE123" s="3">
        <f t="shared" si="90"/>
        <v>4.0000000000000001E-3</v>
      </c>
      <c r="AF123" s="3">
        <f t="shared" si="90"/>
        <v>0</v>
      </c>
      <c r="AG123" s="3">
        <f t="shared" si="90"/>
        <v>0</v>
      </c>
      <c r="AH123" s="3">
        <f t="shared" si="90"/>
        <v>0</v>
      </c>
      <c r="AI123" s="3">
        <f t="shared" si="90"/>
        <v>0</v>
      </c>
      <c r="AJ123" s="3">
        <f t="shared" si="90"/>
        <v>0</v>
      </c>
      <c r="AK123" s="3">
        <f t="shared" si="90"/>
        <v>0</v>
      </c>
      <c r="AL123" s="3">
        <f t="shared" si="90"/>
        <v>0</v>
      </c>
      <c r="AM123" s="3">
        <f t="shared" si="90"/>
        <v>0</v>
      </c>
      <c r="AN123" s="3">
        <f t="shared" si="90"/>
        <v>0</v>
      </c>
      <c r="AO123" s="3">
        <f t="shared" si="90"/>
        <v>0</v>
      </c>
      <c r="AP123" s="3">
        <f t="shared" si="90"/>
        <v>0</v>
      </c>
      <c r="AQ123" s="3">
        <f t="shared" si="90"/>
        <v>0</v>
      </c>
      <c r="AR123" s="3">
        <f t="shared" si="90"/>
        <v>0</v>
      </c>
      <c r="AS123" s="3">
        <f t="shared" si="90"/>
        <v>0</v>
      </c>
      <c r="AT123" s="3">
        <f t="shared" si="90"/>
        <v>0</v>
      </c>
      <c r="AU123" s="3">
        <f t="shared" si="90"/>
        <v>0</v>
      </c>
      <c r="AV123" s="3">
        <f t="shared" si="90"/>
        <v>0</v>
      </c>
      <c r="AW123" s="3">
        <f t="shared" si="90"/>
        <v>0</v>
      </c>
      <c r="AX123" s="3">
        <f t="shared" si="90"/>
        <v>0</v>
      </c>
      <c r="AY123" s="3">
        <f t="shared" si="90"/>
        <v>0</v>
      </c>
      <c r="AZ123" s="3">
        <f t="shared" si="90"/>
        <v>0</v>
      </c>
      <c r="BA123" s="3">
        <f t="shared" si="90"/>
        <v>0</v>
      </c>
      <c r="BB123" s="3">
        <f t="shared" si="90"/>
        <v>0</v>
      </c>
      <c r="BC123" s="3">
        <f t="shared" si="90"/>
        <v>0</v>
      </c>
      <c r="BD123" s="3">
        <f t="shared" si="90"/>
        <v>0</v>
      </c>
      <c r="BE123" s="3">
        <f t="shared" si="90"/>
        <v>0</v>
      </c>
      <c r="BF123" s="3">
        <f t="shared" si="90"/>
        <v>0</v>
      </c>
      <c r="BG123" s="3">
        <f t="shared" si="90"/>
        <v>0</v>
      </c>
      <c r="BH123" s="3">
        <f t="shared" si="90"/>
        <v>0</v>
      </c>
      <c r="BI123" s="3">
        <f t="shared" si="90"/>
        <v>0</v>
      </c>
      <c r="BJ123" s="3">
        <f t="shared" si="90"/>
        <v>0</v>
      </c>
      <c r="BK123" s="3">
        <f t="shared" si="90"/>
        <v>0</v>
      </c>
      <c r="BL123" s="3">
        <f t="shared" si="90"/>
        <v>0</v>
      </c>
      <c r="BM123" s="3">
        <f t="shared" si="90"/>
        <v>0</v>
      </c>
      <c r="BN123" s="3">
        <f t="shared" si="90"/>
        <v>0</v>
      </c>
      <c r="BO123" s="3">
        <f t="shared" si="90"/>
        <v>0</v>
      </c>
      <c r="BP123" s="263">
        <f t="shared" si="90"/>
        <v>0</v>
      </c>
      <c r="BQ123" s="263">
        <f t="shared" si="90"/>
        <v>0</v>
      </c>
      <c r="BR123" s="263">
        <f t="shared" si="90"/>
        <v>0</v>
      </c>
      <c r="BS123" s="263">
        <f t="shared" si="90"/>
        <v>0</v>
      </c>
      <c r="BT123" s="263">
        <f t="shared" ref="BT123:EB123" si="91">BT$358*BT405</f>
        <v>0</v>
      </c>
      <c r="BU123" s="263">
        <f t="shared" si="91"/>
        <v>0</v>
      </c>
      <c r="BV123" s="263">
        <f t="shared" si="91"/>
        <v>0</v>
      </c>
      <c r="BW123" s="263">
        <f t="shared" si="91"/>
        <v>0</v>
      </c>
      <c r="BX123" s="263">
        <f t="shared" si="91"/>
        <v>0</v>
      </c>
      <c r="BY123" s="3">
        <f t="shared" si="91"/>
        <v>0</v>
      </c>
      <c r="BZ123" s="3">
        <f t="shared" si="91"/>
        <v>0</v>
      </c>
      <c r="CA123" s="3">
        <f t="shared" si="91"/>
        <v>0</v>
      </c>
      <c r="CB123" s="3">
        <f t="shared" si="91"/>
        <v>0</v>
      </c>
      <c r="CC123" s="3">
        <f t="shared" si="91"/>
        <v>0</v>
      </c>
      <c r="CD123" s="3">
        <f t="shared" si="91"/>
        <v>0</v>
      </c>
      <c r="CE123" s="3">
        <f t="shared" si="91"/>
        <v>0</v>
      </c>
      <c r="CF123" s="3">
        <f t="shared" si="91"/>
        <v>0</v>
      </c>
      <c r="CG123" s="3">
        <f t="shared" si="91"/>
        <v>0</v>
      </c>
      <c r="CH123" s="3">
        <f t="shared" si="91"/>
        <v>0</v>
      </c>
      <c r="CI123" s="3">
        <f t="shared" si="91"/>
        <v>0</v>
      </c>
      <c r="CJ123" s="3">
        <f t="shared" si="91"/>
        <v>0</v>
      </c>
      <c r="CK123" s="3">
        <f t="shared" si="91"/>
        <v>0</v>
      </c>
      <c r="CL123" s="3">
        <f t="shared" si="91"/>
        <v>0</v>
      </c>
      <c r="CM123" s="3">
        <f t="shared" si="91"/>
        <v>0</v>
      </c>
      <c r="CN123" s="3">
        <f t="shared" si="91"/>
        <v>0</v>
      </c>
      <c r="CO123" s="3">
        <f t="shared" si="91"/>
        <v>0</v>
      </c>
      <c r="CP123" s="3">
        <f t="shared" si="91"/>
        <v>0</v>
      </c>
      <c r="CQ123" s="3">
        <f t="shared" si="91"/>
        <v>0</v>
      </c>
      <c r="CR123" s="3">
        <f t="shared" si="91"/>
        <v>0</v>
      </c>
      <c r="CS123" s="3">
        <f t="shared" si="91"/>
        <v>0</v>
      </c>
      <c r="CT123" s="3">
        <f t="shared" si="91"/>
        <v>0</v>
      </c>
      <c r="CU123" s="3">
        <f t="shared" si="91"/>
        <v>0</v>
      </c>
      <c r="CV123" s="3">
        <f t="shared" si="91"/>
        <v>0</v>
      </c>
      <c r="CW123" s="3">
        <f t="shared" si="91"/>
        <v>0</v>
      </c>
      <c r="CX123" s="3">
        <f t="shared" si="91"/>
        <v>0</v>
      </c>
      <c r="CY123" s="3">
        <f t="shared" si="91"/>
        <v>0</v>
      </c>
      <c r="CZ123" s="3">
        <f t="shared" si="91"/>
        <v>0</v>
      </c>
      <c r="DA123" s="3">
        <f t="shared" si="91"/>
        <v>0</v>
      </c>
      <c r="DB123" s="3">
        <f t="shared" si="91"/>
        <v>0</v>
      </c>
      <c r="DC123" s="3">
        <f t="shared" si="91"/>
        <v>0</v>
      </c>
      <c r="DD123" s="3">
        <f t="shared" si="91"/>
        <v>0</v>
      </c>
      <c r="DE123" s="3">
        <f t="shared" si="91"/>
        <v>0</v>
      </c>
      <c r="DF123" s="3">
        <f t="shared" si="91"/>
        <v>0</v>
      </c>
      <c r="DG123" s="3">
        <f t="shared" si="91"/>
        <v>0</v>
      </c>
      <c r="DH123" s="3">
        <f t="shared" si="91"/>
        <v>0</v>
      </c>
      <c r="DI123" s="3">
        <f t="shared" si="91"/>
        <v>0</v>
      </c>
      <c r="DJ123" s="3">
        <f t="shared" si="91"/>
        <v>0</v>
      </c>
      <c r="DK123" s="3">
        <f t="shared" si="91"/>
        <v>0</v>
      </c>
      <c r="DL123" s="3">
        <f t="shared" si="91"/>
        <v>0</v>
      </c>
      <c r="DM123" s="3">
        <f t="shared" si="91"/>
        <v>0</v>
      </c>
      <c r="DN123" s="3">
        <f t="shared" si="91"/>
        <v>0</v>
      </c>
      <c r="DO123" s="3">
        <f t="shared" si="91"/>
        <v>0</v>
      </c>
      <c r="DP123" s="3">
        <f t="shared" si="91"/>
        <v>0</v>
      </c>
      <c r="DQ123" s="3">
        <f t="shared" si="91"/>
        <v>0</v>
      </c>
      <c r="DR123" s="3">
        <f t="shared" si="91"/>
        <v>0</v>
      </c>
      <c r="DS123" s="3">
        <f t="shared" si="91"/>
        <v>0</v>
      </c>
      <c r="DT123" s="3">
        <f t="shared" si="91"/>
        <v>0</v>
      </c>
      <c r="DU123" s="3">
        <f t="shared" si="91"/>
        <v>0</v>
      </c>
      <c r="DV123" s="3">
        <f t="shared" si="91"/>
        <v>0</v>
      </c>
      <c r="DW123" s="3">
        <f t="shared" si="91"/>
        <v>0</v>
      </c>
      <c r="DX123" s="3">
        <f t="shared" si="91"/>
        <v>0</v>
      </c>
      <c r="DY123" s="3">
        <f t="shared" si="91"/>
        <v>0</v>
      </c>
      <c r="DZ123" s="3">
        <f t="shared" si="91"/>
        <v>0</v>
      </c>
      <c r="EA123" s="3">
        <f t="shared" si="91"/>
        <v>0</v>
      </c>
      <c r="EB123" s="3">
        <f t="shared" si="91"/>
        <v>0</v>
      </c>
    </row>
    <row r="124" spans="1:132" ht="12.75" x14ac:dyDescent="0.2">
      <c r="A124" s="67" t="s">
        <v>75</v>
      </c>
      <c r="B124" s="64">
        <f t="shared" si="6"/>
        <v>30.004000000000001</v>
      </c>
      <c r="D124" s="8">
        <v>2300</v>
      </c>
      <c r="E124" s="6">
        <f t="shared" si="3"/>
        <v>1.3045217391304349</v>
      </c>
      <c r="F124" s="2"/>
      <c r="H124" s="3">
        <f t="shared" ref="H124:BS124" si="92">H$358*H406</f>
        <v>0</v>
      </c>
      <c r="I124" s="3">
        <f t="shared" si="92"/>
        <v>0</v>
      </c>
      <c r="J124" s="3">
        <f t="shared" si="92"/>
        <v>0</v>
      </c>
      <c r="K124" s="3">
        <f t="shared" si="92"/>
        <v>0</v>
      </c>
      <c r="L124" s="3">
        <f t="shared" si="92"/>
        <v>0</v>
      </c>
      <c r="M124" s="3">
        <f t="shared" si="92"/>
        <v>0</v>
      </c>
      <c r="N124" s="3">
        <f t="shared" si="92"/>
        <v>0</v>
      </c>
      <c r="O124" s="3">
        <f t="shared" si="92"/>
        <v>0</v>
      </c>
      <c r="P124" s="3">
        <f t="shared" si="92"/>
        <v>10</v>
      </c>
      <c r="Q124" s="3">
        <f t="shared" si="92"/>
        <v>0</v>
      </c>
      <c r="R124" s="3">
        <f t="shared" si="92"/>
        <v>0</v>
      </c>
      <c r="S124" s="3">
        <f t="shared" si="92"/>
        <v>0</v>
      </c>
      <c r="T124" s="3">
        <f t="shared" si="92"/>
        <v>0</v>
      </c>
      <c r="U124" s="3">
        <f t="shared" si="92"/>
        <v>0</v>
      </c>
      <c r="V124" s="3">
        <f t="shared" si="92"/>
        <v>0</v>
      </c>
      <c r="W124" s="3">
        <f t="shared" si="92"/>
        <v>0</v>
      </c>
      <c r="X124" s="3">
        <f t="shared" si="92"/>
        <v>0</v>
      </c>
      <c r="Y124" s="3">
        <f t="shared" si="92"/>
        <v>0</v>
      </c>
      <c r="Z124" s="3">
        <f t="shared" si="92"/>
        <v>20</v>
      </c>
      <c r="AA124" s="3">
        <f t="shared" si="92"/>
        <v>0</v>
      </c>
      <c r="AB124" s="3">
        <f t="shared" si="78"/>
        <v>0</v>
      </c>
      <c r="AC124" s="3">
        <f t="shared" si="92"/>
        <v>0</v>
      </c>
      <c r="AD124" s="3">
        <f t="shared" si="92"/>
        <v>0</v>
      </c>
      <c r="AE124" s="3">
        <f t="shared" si="92"/>
        <v>4.0000000000000001E-3</v>
      </c>
      <c r="AF124" s="3">
        <f t="shared" si="92"/>
        <v>0</v>
      </c>
      <c r="AG124" s="3">
        <f t="shared" si="92"/>
        <v>0</v>
      </c>
      <c r="AH124" s="3">
        <f t="shared" si="92"/>
        <v>0</v>
      </c>
      <c r="AI124" s="3">
        <f t="shared" si="92"/>
        <v>0</v>
      </c>
      <c r="AJ124" s="3">
        <f t="shared" si="92"/>
        <v>0</v>
      </c>
      <c r="AK124" s="3">
        <f t="shared" si="92"/>
        <v>0</v>
      </c>
      <c r="AL124" s="3">
        <f t="shared" si="92"/>
        <v>0</v>
      </c>
      <c r="AM124" s="3">
        <f t="shared" si="92"/>
        <v>0</v>
      </c>
      <c r="AN124" s="3">
        <f t="shared" si="92"/>
        <v>0</v>
      </c>
      <c r="AO124" s="3">
        <f t="shared" si="92"/>
        <v>0</v>
      </c>
      <c r="AP124" s="3">
        <f t="shared" si="92"/>
        <v>0</v>
      </c>
      <c r="AQ124" s="3">
        <f t="shared" si="92"/>
        <v>0</v>
      </c>
      <c r="AR124" s="3">
        <f t="shared" si="92"/>
        <v>0</v>
      </c>
      <c r="AS124" s="3">
        <f t="shared" si="92"/>
        <v>0</v>
      </c>
      <c r="AT124" s="3">
        <f t="shared" si="92"/>
        <v>0</v>
      </c>
      <c r="AU124" s="3">
        <f t="shared" si="92"/>
        <v>0</v>
      </c>
      <c r="AV124" s="3">
        <f t="shared" si="92"/>
        <v>0</v>
      </c>
      <c r="AW124" s="3">
        <f t="shared" si="92"/>
        <v>0</v>
      </c>
      <c r="AX124" s="3">
        <f t="shared" si="92"/>
        <v>0</v>
      </c>
      <c r="AY124" s="3">
        <f t="shared" si="92"/>
        <v>0</v>
      </c>
      <c r="AZ124" s="3">
        <f t="shared" si="92"/>
        <v>0</v>
      </c>
      <c r="BA124" s="3">
        <f t="shared" si="92"/>
        <v>0</v>
      </c>
      <c r="BB124" s="3">
        <f t="shared" si="92"/>
        <v>0</v>
      </c>
      <c r="BC124" s="3">
        <f t="shared" si="92"/>
        <v>0</v>
      </c>
      <c r="BD124" s="3">
        <f t="shared" si="92"/>
        <v>0</v>
      </c>
      <c r="BE124" s="3">
        <f t="shared" si="92"/>
        <v>0</v>
      </c>
      <c r="BF124" s="3">
        <f t="shared" si="92"/>
        <v>0</v>
      </c>
      <c r="BG124" s="3">
        <f t="shared" si="92"/>
        <v>0</v>
      </c>
      <c r="BH124" s="3">
        <f t="shared" si="92"/>
        <v>0</v>
      </c>
      <c r="BI124" s="3">
        <f t="shared" si="92"/>
        <v>0</v>
      </c>
      <c r="BJ124" s="3">
        <f t="shared" si="92"/>
        <v>0</v>
      </c>
      <c r="BK124" s="3">
        <f t="shared" si="92"/>
        <v>0</v>
      </c>
      <c r="BL124" s="3">
        <f t="shared" si="92"/>
        <v>0</v>
      </c>
      <c r="BM124" s="3">
        <f t="shared" si="92"/>
        <v>0</v>
      </c>
      <c r="BN124" s="3">
        <f t="shared" si="92"/>
        <v>0</v>
      </c>
      <c r="BO124" s="3">
        <f t="shared" si="92"/>
        <v>0</v>
      </c>
      <c r="BP124" s="263">
        <f t="shared" si="92"/>
        <v>0</v>
      </c>
      <c r="BQ124" s="263">
        <f t="shared" si="92"/>
        <v>0</v>
      </c>
      <c r="BR124" s="263">
        <f t="shared" si="92"/>
        <v>0</v>
      </c>
      <c r="BS124" s="263">
        <f t="shared" si="92"/>
        <v>0</v>
      </c>
      <c r="BT124" s="263">
        <f t="shared" ref="BT124:EB124" si="93">BT$358*BT406</f>
        <v>0</v>
      </c>
      <c r="BU124" s="263">
        <f t="shared" si="93"/>
        <v>0</v>
      </c>
      <c r="BV124" s="263">
        <f t="shared" si="93"/>
        <v>0</v>
      </c>
      <c r="BW124" s="263">
        <f t="shared" si="93"/>
        <v>0</v>
      </c>
      <c r="BX124" s="263">
        <f t="shared" si="93"/>
        <v>0</v>
      </c>
      <c r="BY124" s="3">
        <f t="shared" si="93"/>
        <v>0</v>
      </c>
      <c r="BZ124" s="3">
        <f t="shared" si="93"/>
        <v>0</v>
      </c>
      <c r="CA124" s="3">
        <f t="shared" si="93"/>
        <v>0</v>
      </c>
      <c r="CB124" s="3">
        <f t="shared" si="93"/>
        <v>0</v>
      </c>
      <c r="CC124" s="3">
        <f t="shared" si="93"/>
        <v>0</v>
      </c>
      <c r="CD124" s="3">
        <f t="shared" si="93"/>
        <v>0</v>
      </c>
      <c r="CE124" s="3">
        <f t="shared" si="93"/>
        <v>0</v>
      </c>
      <c r="CF124" s="3">
        <f t="shared" si="93"/>
        <v>0</v>
      </c>
      <c r="CG124" s="3">
        <f t="shared" si="93"/>
        <v>0</v>
      </c>
      <c r="CH124" s="3">
        <f t="shared" si="93"/>
        <v>0</v>
      </c>
      <c r="CI124" s="3">
        <f t="shared" si="93"/>
        <v>0</v>
      </c>
      <c r="CJ124" s="3">
        <f t="shared" si="93"/>
        <v>0</v>
      </c>
      <c r="CK124" s="3">
        <f t="shared" si="93"/>
        <v>0</v>
      </c>
      <c r="CL124" s="3">
        <f t="shared" si="93"/>
        <v>0</v>
      </c>
      <c r="CM124" s="3">
        <f t="shared" si="93"/>
        <v>0</v>
      </c>
      <c r="CN124" s="3">
        <f t="shared" si="93"/>
        <v>0</v>
      </c>
      <c r="CO124" s="3">
        <f t="shared" si="93"/>
        <v>0</v>
      </c>
      <c r="CP124" s="3">
        <f t="shared" si="93"/>
        <v>0</v>
      </c>
      <c r="CQ124" s="3">
        <f t="shared" si="93"/>
        <v>0</v>
      </c>
      <c r="CR124" s="3">
        <f t="shared" si="93"/>
        <v>0</v>
      </c>
      <c r="CS124" s="3">
        <f t="shared" si="93"/>
        <v>0</v>
      </c>
      <c r="CT124" s="3">
        <f t="shared" si="93"/>
        <v>0</v>
      </c>
      <c r="CU124" s="3">
        <f t="shared" si="93"/>
        <v>0</v>
      </c>
      <c r="CV124" s="3">
        <f t="shared" si="93"/>
        <v>0</v>
      </c>
      <c r="CW124" s="3">
        <f t="shared" si="93"/>
        <v>0</v>
      </c>
      <c r="CX124" s="3">
        <f t="shared" si="93"/>
        <v>0</v>
      </c>
      <c r="CY124" s="3">
        <f t="shared" si="93"/>
        <v>0</v>
      </c>
      <c r="CZ124" s="3">
        <f t="shared" si="93"/>
        <v>0</v>
      </c>
      <c r="DA124" s="3">
        <f t="shared" si="93"/>
        <v>0</v>
      </c>
      <c r="DB124" s="3">
        <f t="shared" si="93"/>
        <v>0</v>
      </c>
      <c r="DC124" s="3">
        <f t="shared" si="93"/>
        <v>0</v>
      </c>
      <c r="DD124" s="3">
        <f t="shared" si="93"/>
        <v>0</v>
      </c>
      <c r="DE124" s="3">
        <f t="shared" si="93"/>
        <v>0</v>
      </c>
      <c r="DF124" s="3">
        <f t="shared" si="93"/>
        <v>0</v>
      </c>
      <c r="DG124" s="3">
        <f t="shared" si="93"/>
        <v>0</v>
      </c>
      <c r="DH124" s="3">
        <f t="shared" si="93"/>
        <v>0</v>
      </c>
      <c r="DI124" s="3">
        <f t="shared" si="93"/>
        <v>0</v>
      </c>
      <c r="DJ124" s="3">
        <f t="shared" si="93"/>
        <v>0</v>
      </c>
      <c r="DK124" s="3">
        <f t="shared" si="93"/>
        <v>0</v>
      </c>
      <c r="DL124" s="3">
        <f t="shared" si="93"/>
        <v>0</v>
      </c>
      <c r="DM124" s="3">
        <f t="shared" si="93"/>
        <v>0</v>
      </c>
      <c r="DN124" s="3">
        <f t="shared" si="93"/>
        <v>0</v>
      </c>
      <c r="DO124" s="3">
        <f t="shared" si="93"/>
        <v>0</v>
      </c>
      <c r="DP124" s="3">
        <f t="shared" si="93"/>
        <v>0</v>
      </c>
      <c r="DQ124" s="3">
        <f t="shared" si="93"/>
        <v>0</v>
      </c>
      <c r="DR124" s="3">
        <f t="shared" si="93"/>
        <v>0</v>
      </c>
      <c r="DS124" s="3">
        <f t="shared" si="93"/>
        <v>0</v>
      </c>
      <c r="DT124" s="3">
        <f t="shared" si="93"/>
        <v>0</v>
      </c>
      <c r="DU124" s="3">
        <f t="shared" si="93"/>
        <v>0</v>
      </c>
      <c r="DV124" s="3">
        <f t="shared" si="93"/>
        <v>0</v>
      </c>
      <c r="DW124" s="3">
        <f t="shared" si="93"/>
        <v>0</v>
      </c>
      <c r="DX124" s="3">
        <f t="shared" si="93"/>
        <v>0</v>
      </c>
      <c r="DY124" s="3">
        <f t="shared" si="93"/>
        <v>0</v>
      </c>
      <c r="DZ124" s="3">
        <f t="shared" si="93"/>
        <v>0</v>
      </c>
      <c r="EA124" s="3">
        <f t="shared" si="93"/>
        <v>0</v>
      </c>
      <c r="EB124" s="3">
        <f t="shared" si="93"/>
        <v>0</v>
      </c>
    </row>
    <row r="125" spans="1:132" ht="12.75" x14ac:dyDescent="0.2">
      <c r="A125" s="67" t="s">
        <v>76</v>
      </c>
      <c r="B125" s="64">
        <f t="shared" si="6"/>
        <v>6.5039999999999996</v>
      </c>
      <c r="D125" s="8">
        <v>1500</v>
      </c>
      <c r="E125" s="6">
        <f t="shared" si="3"/>
        <v>0.43359999999999999</v>
      </c>
      <c r="F125" s="2"/>
      <c r="H125" s="3">
        <f t="shared" ref="H125:BS125" si="94">H$358*H407</f>
        <v>0</v>
      </c>
      <c r="I125" s="3">
        <f t="shared" si="94"/>
        <v>0</v>
      </c>
      <c r="J125" s="3">
        <f t="shared" si="94"/>
        <v>0</v>
      </c>
      <c r="K125" s="3">
        <f t="shared" si="94"/>
        <v>0</v>
      </c>
      <c r="L125" s="3">
        <f t="shared" si="94"/>
        <v>0</v>
      </c>
      <c r="M125" s="3">
        <f t="shared" si="94"/>
        <v>0</v>
      </c>
      <c r="N125" s="3">
        <f t="shared" si="94"/>
        <v>0</v>
      </c>
      <c r="O125" s="3">
        <f t="shared" si="94"/>
        <v>0</v>
      </c>
      <c r="P125" s="3">
        <f t="shared" si="94"/>
        <v>2.5</v>
      </c>
      <c r="Q125" s="3">
        <f t="shared" si="94"/>
        <v>0</v>
      </c>
      <c r="R125" s="3">
        <f t="shared" si="94"/>
        <v>0</v>
      </c>
      <c r="S125" s="3">
        <f t="shared" si="94"/>
        <v>0</v>
      </c>
      <c r="T125" s="3">
        <f t="shared" si="94"/>
        <v>0</v>
      </c>
      <c r="U125" s="3">
        <f t="shared" si="94"/>
        <v>0</v>
      </c>
      <c r="V125" s="3">
        <f t="shared" si="94"/>
        <v>0</v>
      </c>
      <c r="W125" s="3">
        <f t="shared" si="94"/>
        <v>0</v>
      </c>
      <c r="X125" s="3">
        <f t="shared" si="94"/>
        <v>0</v>
      </c>
      <c r="Y125" s="3">
        <f t="shared" si="94"/>
        <v>0</v>
      </c>
      <c r="Z125" s="3">
        <f t="shared" si="94"/>
        <v>4</v>
      </c>
      <c r="AA125" s="3">
        <f t="shared" si="94"/>
        <v>0</v>
      </c>
      <c r="AB125" s="3">
        <f t="shared" si="78"/>
        <v>0</v>
      </c>
      <c r="AC125" s="3">
        <f t="shared" si="94"/>
        <v>0</v>
      </c>
      <c r="AD125" s="3">
        <f t="shared" si="94"/>
        <v>0</v>
      </c>
      <c r="AE125" s="3">
        <f t="shared" si="94"/>
        <v>4.0000000000000001E-3</v>
      </c>
      <c r="AF125" s="3">
        <f t="shared" si="94"/>
        <v>0</v>
      </c>
      <c r="AG125" s="3">
        <f t="shared" si="94"/>
        <v>0</v>
      </c>
      <c r="AH125" s="3">
        <f t="shared" si="94"/>
        <v>0</v>
      </c>
      <c r="AI125" s="3">
        <f t="shared" si="94"/>
        <v>0</v>
      </c>
      <c r="AJ125" s="3">
        <f t="shared" si="94"/>
        <v>0</v>
      </c>
      <c r="AK125" s="3">
        <f t="shared" si="94"/>
        <v>0</v>
      </c>
      <c r="AL125" s="3">
        <f t="shared" si="94"/>
        <v>0</v>
      </c>
      <c r="AM125" s="3">
        <f t="shared" si="94"/>
        <v>0</v>
      </c>
      <c r="AN125" s="3">
        <f t="shared" si="94"/>
        <v>0</v>
      </c>
      <c r="AO125" s="3">
        <f t="shared" si="94"/>
        <v>0</v>
      </c>
      <c r="AP125" s="3">
        <f t="shared" si="94"/>
        <v>0</v>
      </c>
      <c r="AQ125" s="3">
        <f t="shared" si="94"/>
        <v>0</v>
      </c>
      <c r="AR125" s="3">
        <f t="shared" si="94"/>
        <v>0</v>
      </c>
      <c r="AS125" s="3">
        <f t="shared" si="94"/>
        <v>0</v>
      </c>
      <c r="AT125" s="3">
        <f t="shared" si="94"/>
        <v>0</v>
      </c>
      <c r="AU125" s="3">
        <f t="shared" si="94"/>
        <v>0</v>
      </c>
      <c r="AV125" s="3">
        <f t="shared" si="94"/>
        <v>0</v>
      </c>
      <c r="AW125" s="3">
        <f t="shared" si="94"/>
        <v>0</v>
      </c>
      <c r="AX125" s="3">
        <f t="shared" si="94"/>
        <v>0</v>
      </c>
      <c r="AY125" s="3">
        <f t="shared" si="94"/>
        <v>0</v>
      </c>
      <c r="AZ125" s="3">
        <f t="shared" si="94"/>
        <v>0</v>
      </c>
      <c r="BA125" s="3">
        <f t="shared" si="94"/>
        <v>0</v>
      </c>
      <c r="BB125" s="3">
        <f t="shared" si="94"/>
        <v>0</v>
      </c>
      <c r="BC125" s="3">
        <f t="shared" si="94"/>
        <v>0</v>
      </c>
      <c r="BD125" s="3">
        <f t="shared" si="94"/>
        <v>0</v>
      </c>
      <c r="BE125" s="3">
        <f t="shared" si="94"/>
        <v>0</v>
      </c>
      <c r="BF125" s="3">
        <f t="shared" si="94"/>
        <v>0</v>
      </c>
      <c r="BG125" s="3">
        <f t="shared" si="94"/>
        <v>0</v>
      </c>
      <c r="BH125" s="3">
        <f t="shared" si="94"/>
        <v>0</v>
      </c>
      <c r="BI125" s="3">
        <f t="shared" si="94"/>
        <v>0</v>
      </c>
      <c r="BJ125" s="3">
        <f t="shared" si="94"/>
        <v>0</v>
      </c>
      <c r="BK125" s="3">
        <f t="shared" si="94"/>
        <v>0</v>
      </c>
      <c r="BL125" s="3">
        <f t="shared" si="94"/>
        <v>0</v>
      </c>
      <c r="BM125" s="3">
        <f t="shared" si="94"/>
        <v>0</v>
      </c>
      <c r="BN125" s="3">
        <f t="shared" si="94"/>
        <v>0</v>
      </c>
      <c r="BO125" s="3">
        <f t="shared" si="94"/>
        <v>0</v>
      </c>
      <c r="BP125" s="263">
        <f t="shared" si="94"/>
        <v>0</v>
      </c>
      <c r="BQ125" s="263">
        <f t="shared" si="94"/>
        <v>0</v>
      </c>
      <c r="BR125" s="263">
        <f t="shared" si="94"/>
        <v>0</v>
      </c>
      <c r="BS125" s="263">
        <f t="shared" si="94"/>
        <v>0</v>
      </c>
      <c r="BT125" s="263">
        <f t="shared" ref="BT125:EB125" si="95">BT$358*BT407</f>
        <v>0</v>
      </c>
      <c r="BU125" s="263">
        <f t="shared" si="95"/>
        <v>0</v>
      </c>
      <c r="BV125" s="263">
        <f t="shared" si="95"/>
        <v>0</v>
      </c>
      <c r="BW125" s="263">
        <f t="shared" si="95"/>
        <v>0</v>
      </c>
      <c r="BX125" s="263">
        <f t="shared" si="95"/>
        <v>0</v>
      </c>
      <c r="BY125" s="3">
        <f t="shared" si="95"/>
        <v>0</v>
      </c>
      <c r="BZ125" s="3">
        <f t="shared" si="95"/>
        <v>0</v>
      </c>
      <c r="CA125" s="3">
        <f t="shared" si="95"/>
        <v>0</v>
      </c>
      <c r="CB125" s="3">
        <f t="shared" si="95"/>
        <v>0</v>
      </c>
      <c r="CC125" s="3">
        <f t="shared" si="95"/>
        <v>0</v>
      </c>
      <c r="CD125" s="3">
        <f t="shared" si="95"/>
        <v>0</v>
      </c>
      <c r="CE125" s="3">
        <f t="shared" si="95"/>
        <v>0</v>
      </c>
      <c r="CF125" s="3">
        <f t="shared" si="95"/>
        <v>0</v>
      </c>
      <c r="CG125" s="3">
        <f t="shared" si="95"/>
        <v>0</v>
      </c>
      <c r="CH125" s="3">
        <f t="shared" si="95"/>
        <v>0</v>
      </c>
      <c r="CI125" s="3">
        <f t="shared" si="95"/>
        <v>0</v>
      </c>
      <c r="CJ125" s="3">
        <f t="shared" si="95"/>
        <v>0</v>
      </c>
      <c r="CK125" s="3">
        <f t="shared" si="95"/>
        <v>0</v>
      </c>
      <c r="CL125" s="3">
        <f t="shared" si="95"/>
        <v>0</v>
      </c>
      <c r="CM125" s="3">
        <f t="shared" si="95"/>
        <v>0</v>
      </c>
      <c r="CN125" s="3">
        <f t="shared" si="95"/>
        <v>0</v>
      </c>
      <c r="CO125" s="3">
        <f t="shared" si="95"/>
        <v>0</v>
      </c>
      <c r="CP125" s="3">
        <f t="shared" si="95"/>
        <v>0</v>
      </c>
      <c r="CQ125" s="3">
        <f t="shared" si="95"/>
        <v>0</v>
      </c>
      <c r="CR125" s="3">
        <f t="shared" si="95"/>
        <v>0</v>
      </c>
      <c r="CS125" s="3">
        <f t="shared" si="95"/>
        <v>0</v>
      </c>
      <c r="CT125" s="3">
        <f t="shared" si="95"/>
        <v>0</v>
      </c>
      <c r="CU125" s="3">
        <f t="shared" si="95"/>
        <v>0</v>
      </c>
      <c r="CV125" s="3">
        <f t="shared" si="95"/>
        <v>0</v>
      </c>
      <c r="CW125" s="3">
        <f t="shared" si="95"/>
        <v>0</v>
      </c>
      <c r="CX125" s="3">
        <f t="shared" si="95"/>
        <v>0</v>
      </c>
      <c r="CY125" s="3">
        <f t="shared" si="95"/>
        <v>0</v>
      </c>
      <c r="CZ125" s="3">
        <f t="shared" si="95"/>
        <v>0</v>
      </c>
      <c r="DA125" s="3">
        <f t="shared" si="95"/>
        <v>0</v>
      </c>
      <c r="DB125" s="3">
        <f t="shared" si="95"/>
        <v>0</v>
      </c>
      <c r="DC125" s="3">
        <f t="shared" si="95"/>
        <v>0</v>
      </c>
      <c r="DD125" s="3">
        <f t="shared" si="95"/>
        <v>0</v>
      </c>
      <c r="DE125" s="3">
        <f t="shared" si="95"/>
        <v>0</v>
      </c>
      <c r="DF125" s="3">
        <f t="shared" si="95"/>
        <v>0</v>
      </c>
      <c r="DG125" s="3">
        <f t="shared" si="95"/>
        <v>0</v>
      </c>
      <c r="DH125" s="3">
        <f t="shared" si="95"/>
        <v>0</v>
      </c>
      <c r="DI125" s="3">
        <f t="shared" si="95"/>
        <v>0</v>
      </c>
      <c r="DJ125" s="3">
        <f t="shared" si="95"/>
        <v>0</v>
      </c>
      <c r="DK125" s="3">
        <f t="shared" si="95"/>
        <v>0</v>
      </c>
      <c r="DL125" s="3">
        <f t="shared" si="95"/>
        <v>0</v>
      </c>
      <c r="DM125" s="3">
        <f t="shared" si="95"/>
        <v>0</v>
      </c>
      <c r="DN125" s="3">
        <f t="shared" si="95"/>
        <v>0</v>
      </c>
      <c r="DO125" s="3">
        <f t="shared" si="95"/>
        <v>0</v>
      </c>
      <c r="DP125" s="3">
        <f t="shared" si="95"/>
        <v>0</v>
      </c>
      <c r="DQ125" s="3">
        <f t="shared" si="95"/>
        <v>0</v>
      </c>
      <c r="DR125" s="3">
        <f t="shared" si="95"/>
        <v>0</v>
      </c>
      <c r="DS125" s="3">
        <f t="shared" si="95"/>
        <v>0</v>
      </c>
      <c r="DT125" s="3">
        <f t="shared" si="95"/>
        <v>0</v>
      </c>
      <c r="DU125" s="3">
        <f t="shared" si="95"/>
        <v>0</v>
      </c>
      <c r="DV125" s="3">
        <f t="shared" si="95"/>
        <v>0</v>
      </c>
      <c r="DW125" s="3">
        <f t="shared" si="95"/>
        <v>0</v>
      </c>
      <c r="DX125" s="3">
        <f t="shared" si="95"/>
        <v>0</v>
      </c>
      <c r="DY125" s="3">
        <f t="shared" si="95"/>
        <v>0</v>
      </c>
      <c r="DZ125" s="3">
        <f t="shared" si="95"/>
        <v>0</v>
      </c>
      <c r="EA125" s="3">
        <f t="shared" si="95"/>
        <v>0</v>
      </c>
      <c r="EB125" s="3">
        <f t="shared" si="95"/>
        <v>0</v>
      </c>
    </row>
    <row r="126" spans="1:132" ht="12.75" x14ac:dyDescent="0.2">
      <c r="A126" s="67" t="s">
        <v>77</v>
      </c>
      <c r="B126" s="64">
        <f t="shared" si="6"/>
        <v>610.00400000000002</v>
      </c>
      <c r="D126" s="8">
        <v>700</v>
      </c>
      <c r="E126" s="6">
        <f t="shared" si="3"/>
        <v>87.143428571428572</v>
      </c>
      <c r="F126" s="2"/>
      <c r="H126" s="3">
        <f t="shared" ref="H126:BS126" si="96">H$358*H408</f>
        <v>0</v>
      </c>
      <c r="I126" s="3">
        <f t="shared" si="96"/>
        <v>0</v>
      </c>
      <c r="J126" s="3">
        <f t="shared" si="96"/>
        <v>0</v>
      </c>
      <c r="K126" s="3">
        <f t="shared" si="96"/>
        <v>0</v>
      </c>
      <c r="L126" s="3">
        <f t="shared" si="96"/>
        <v>0</v>
      </c>
      <c r="M126" s="3">
        <f t="shared" si="96"/>
        <v>0</v>
      </c>
      <c r="N126" s="3">
        <f t="shared" si="96"/>
        <v>0</v>
      </c>
      <c r="O126" s="3">
        <f t="shared" si="96"/>
        <v>0</v>
      </c>
      <c r="P126" s="3">
        <f t="shared" si="96"/>
        <v>600</v>
      </c>
      <c r="Q126" s="3">
        <f t="shared" si="96"/>
        <v>0</v>
      </c>
      <c r="R126" s="3">
        <f t="shared" si="96"/>
        <v>0</v>
      </c>
      <c r="S126" s="3">
        <f t="shared" si="96"/>
        <v>0</v>
      </c>
      <c r="T126" s="3">
        <f t="shared" si="96"/>
        <v>0</v>
      </c>
      <c r="U126" s="3">
        <f t="shared" si="96"/>
        <v>0</v>
      </c>
      <c r="V126" s="3">
        <f t="shared" si="96"/>
        <v>0</v>
      </c>
      <c r="W126" s="3">
        <f t="shared" si="96"/>
        <v>0</v>
      </c>
      <c r="X126" s="3">
        <f t="shared" si="96"/>
        <v>0</v>
      </c>
      <c r="Y126" s="3">
        <f t="shared" si="96"/>
        <v>0</v>
      </c>
      <c r="Z126" s="3">
        <f t="shared" si="96"/>
        <v>10</v>
      </c>
      <c r="AA126" s="3">
        <f t="shared" si="96"/>
        <v>0</v>
      </c>
      <c r="AB126" s="3">
        <f t="shared" si="78"/>
        <v>0</v>
      </c>
      <c r="AC126" s="3">
        <f t="shared" si="96"/>
        <v>0</v>
      </c>
      <c r="AD126" s="3">
        <f t="shared" si="96"/>
        <v>0</v>
      </c>
      <c r="AE126" s="3">
        <f t="shared" si="96"/>
        <v>4.0000000000000001E-3</v>
      </c>
      <c r="AF126" s="3">
        <f t="shared" si="96"/>
        <v>0</v>
      </c>
      <c r="AG126" s="3">
        <f t="shared" si="96"/>
        <v>0</v>
      </c>
      <c r="AH126" s="3">
        <f t="shared" si="96"/>
        <v>0</v>
      </c>
      <c r="AI126" s="3">
        <f t="shared" si="96"/>
        <v>0</v>
      </c>
      <c r="AJ126" s="3">
        <f t="shared" si="96"/>
        <v>0</v>
      </c>
      <c r="AK126" s="3">
        <f t="shared" si="96"/>
        <v>0</v>
      </c>
      <c r="AL126" s="3">
        <f t="shared" si="96"/>
        <v>0</v>
      </c>
      <c r="AM126" s="3">
        <f t="shared" si="96"/>
        <v>0</v>
      </c>
      <c r="AN126" s="3">
        <f t="shared" si="96"/>
        <v>0</v>
      </c>
      <c r="AO126" s="3">
        <f t="shared" si="96"/>
        <v>0</v>
      </c>
      <c r="AP126" s="3">
        <f t="shared" si="96"/>
        <v>0</v>
      </c>
      <c r="AQ126" s="3">
        <f t="shared" si="96"/>
        <v>0</v>
      </c>
      <c r="AR126" s="3">
        <f t="shared" si="96"/>
        <v>0</v>
      </c>
      <c r="AS126" s="3">
        <f t="shared" si="96"/>
        <v>0</v>
      </c>
      <c r="AT126" s="3">
        <f t="shared" si="96"/>
        <v>0</v>
      </c>
      <c r="AU126" s="3">
        <f t="shared" si="96"/>
        <v>0</v>
      </c>
      <c r="AV126" s="3">
        <f t="shared" si="96"/>
        <v>0</v>
      </c>
      <c r="AW126" s="3">
        <f t="shared" si="96"/>
        <v>0</v>
      </c>
      <c r="AX126" s="3">
        <f t="shared" si="96"/>
        <v>0</v>
      </c>
      <c r="AY126" s="3">
        <f t="shared" si="96"/>
        <v>0</v>
      </c>
      <c r="AZ126" s="3">
        <f t="shared" si="96"/>
        <v>0</v>
      </c>
      <c r="BA126" s="3">
        <f t="shared" si="96"/>
        <v>0</v>
      </c>
      <c r="BB126" s="3">
        <f t="shared" si="96"/>
        <v>0</v>
      </c>
      <c r="BC126" s="3">
        <f t="shared" si="96"/>
        <v>0</v>
      </c>
      <c r="BD126" s="3">
        <f t="shared" si="96"/>
        <v>0</v>
      </c>
      <c r="BE126" s="3">
        <f t="shared" si="96"/>
        <v>0</v>
      </c>
      <c r="BF126" s="3">
        <f t="shared" si="96"/>
        <v>0</v>
      </c>
      <c r="BG126" s="3">
        <f t="shared" si="96"/>
        <v>0</v>
      </c>
      <c r="BH126" s="3">
        <f t="shared" si="96"/>
        <v>0</v>
      </c>
      <c r="BI126" s="3">
        <f t="shared" si="96"/>
        <v>0</v>
      </c>
      <c r="BJ126" s="3">
        <f t="shared" si="96"/>
        <v>0</v>
      </c>
      <c r="BK126" s="3">
        <f t="shared" si="96"/>
        <v>0</v>
      </c>
      <c r="BL126" s="3">
        <f t="shared" si="96"/>
        <v>0</v>
      </c>
      <c r="BM126" s="3">
        <f t="shared" si="96"/>
        <v>0</v>
      </c>
      <c r="BN126" s="3">
        <f t="shared" si="96"/>
        <v>0</v>
      </c>
      <c r="BO126" s="3">
        <f t="shared" si="96"/>
        <v>0</v>
      </c>
      <c r="BP126" s="263">
        <f t="shared" si="96"/>
        <v>0</v>
      </c>
      <c r="BQ126" s="263">
        <f t="shared" si="96"/>
        <v>0</v>
      </c>
      <c r="BR126" s="263">
        <f t="shared" si="96"/>
        <v>0</v>
      </c>
      <c r="BS126" s="263">
        <f t="shared" si="96"/>
        <v>0</v>
      </c>
      <c r="BT126" s="263">
        <f t="shared" ref="BT126:EB126" si="97">BT$358*BT408</f>
        <v>0</v>
      </c>
      <c r="BU126" s="263">
        <f t="shared" si="97"/>
        <v>0</v>
      </c>
      <c r="BV126" s="263">
        <f t="shared" si="97"/>
        <v>0</v>
      </c>
      <c r="BW126" s="263">
        <f t="shared" si="97"/>
        <v>0</v>
      </c>
      <c r="BX126" s="263">
        <f t="shared" si="97"/>
        <v>0</v>
      </c>
      <c r="BY126" s="3">
        <f t="shared" si="97"/>
        <v>0</v>
      </c>
      <c r="BZ126" s="3">
        <f t="shared" si="97"/>
        <v>0</v>
      </c>
      <c r="CA126" s="3">
        <f t="shared" si="97"/>
        <v>0</v>
      </c>
      <c r="CB126" s="3">
        <f t="shared" si="97"/>
        <v>0</v>
      </c>
      <c r="CC126" s="3">
        <f t="shared" si="97"/>
        <v>0</v>
      </c>
      <c r="CD126" s="3">
        <f t="shared" si="97"/>
        <v>0</v>
      </c>
      <c r="CE126" s="3">
        <f t="shared" si="97"/>
        <v>0</v>
      </c>
      <c r="CF126" s="3">
        <f t="shared" si="97"/>
        <v>0</v>
      </c>
      <c r="CG126" s="3">
        <f t="shared" si="97"/>
        <v>0</v>
      </c>
      <c r="CH126" s="3">
        <f t="shared" si="97"/>
        <v>0</v>
      </c>
      <c r="CI126" s="3">
        <f t="shared" si="97"/>
        <v>0</v>
      </c>
      <c r="CJ126" s="3">
        <f t="shared" si="97"/>
        <v>0</v>
      </c>
      <c r="CK126" s="3">
        <f t="shared" si="97"/>
        <v>0</v>
      </c>
      <c r="CL126" s="3">
        <f t="shared" si="97"/>
        <v>0</v>
      </c>
      <c r="CM126" s="3">
        <f t="shared" si="97"/>
        <v>0</v>
      </c>
      <c r="CN126" s="3">
        <f t="shared" si="97"/>
        <v>0</v>
      </c>
      <c r="CO126" s="3">
        <f t="shared" si="97"/>
        <v>0</v>
      </c>
      <c r="CP126" s="3">
        <f t="shared" si="97"/>
        <v>0</v>
      </c>
      <c r="CQ126" s="3">
        <f t="shared" si="97"/>
        <v>0</v>
      </c>
      <c r="CR126" s="3">
        <f t="shared" si="97"/>
        <v>0</v>
      </c>
      <c r="CS126" s="3">
        <f t="shared" si="97"/>
        <v>0</v>
      </c>
      <c r="CT126" s="3">
        <f t="shared" si="97"/>
        <v>0</v>
      </c>
      <c r="CU126" s="3">
        <f t="shared" si="97"/>
        <v>0</v>
      </c>
      <c r="CV126" s="3">
        <f t="shared" si="97"/>
        <v>0</v>
      </c>
      <c r="CW126" s="3">
        <f t="shared" si="97"/>
        <v>0</v>
      </c>
      <c r="CX126" s="3">
        <f t="shared" si="97"/>
        <v>0</v>
      </c>
      <c r="CY126" s="3">
        <f t="shared" si="97"/>
        <v>0</v>
      </c>
      <c r="CZ126" s="3">
        <f t="shared" si="97"/>
        <v>0</v>
      </c>
      <c r="DA126" s="3">
        <f t="shared" si="97"/>
        <v>0</v>
      </c>
      <c r="DB126" s="3">
        <f t="shared" si="97"/>
        <v>0</v>
      </c>
      <c r="DC126" s="3">
        <f t="shared" si="97"/>
        <v>0</v>
      </c>
      <c r="DD126" s="3">
        <f t="shared" si="97"/>
        <v>0</v>
      </c>
      <c r="DE126" s="3">
        <f t="shared" si="97"/>
        <v>0</v>
      </c>
      <c r="DF126" s="3">
        <f t="shared" si="97"/>
        <v>0</v>
      </c>
      <c r="DG126" s="3">
        <f t="shared" si="97"/>
        <v>0</v>
      </c>
      <c r="DH126" s="3">
        <f t="shared" si="97"/>
        <v>0</v>
      </c>
      <c r="DI126" s="3">
        <f t="shared" si="97"/>
        <v>0</v>
      </c>
      <c r="DJ126" s="3">
        <f t="shared" si="97"/>
        <v>0</v>
      </c>
      <c r="DK126" s="3">
        <f t="shared" si="97"/>
        <v>0</v>
      </c>
      <c r="DL126" s="3">
        <f t="shared" si="97"/>
        <v>0</v>
      </c>
      <c r="DM126" s="3">
        <f t="shared" si="97"/>
        <v>0</v>
      </c>
      <c r="DN126" s="3">
        <f t="shared" si="97"/>
        <v>0</v>
      </c>
      <c r="DO126" s="3">
        <f t="shared" si="97"/>
        <v>0</v>
      </c>
      <c r="DP126" s="3">
        <f t="shared" si="97"/>
        <v>0</v>
      </c>
      <c r="DQ126" s="3">
        <f t="shared" si="97"/>
        <v>0</v>
      </c>
      <c r="DR126" s="3">
        <f t="shared" si="97"/>
        <v>0</v>
      </c>
      <c r="DS126" s="3">
        <f t="shared" si="97"/>
        <v>0</v>
      </c>
      <c r="DT126" s="3">
        <f t="shared" si="97"/>
        <v>0</v>
      </c>
      <c r="DU126" s="3">
        <f t="shared" si="97"/>
        <v>0</v>
      </c>
      <c r="DV126" s="3">
        <f t="shared" si="97"/>
        <v>0</v>
      </c>
      <c r="DW126" s="3">
        <f t="shared" si="97"/>
        <v>0</v>
      </c>
      <c r="DX126" s="3">
        <f t="shared" si="97"/>
        <v>0</v>
      </c>
      <c r="DY126" s="3">
        <f t="shared" si="97"/>
        <v>0</v>
      </c>
      <c r="DZ126" s="3">
        <f t="shared" si="97"/>
        <v>0</v>
      </c>
      <c r="EA126" s="3">
        <f t="shared" si="97"/>
        <v>0</v>
      </c>
      <c r="EB126" s="3">
        <f t="shared" si="97"/>
        <v>0</v>
      </c>
    </row>
    <row r="127" spans="1:132" ht="12.75" x14ac:dyDescent="0.2">
      <c r="A127" s="67" t="s">
        <v>78</v>
      </c>
      <c r="B127" s="64">
        <f t="shared" si="6"/>
        <v>145.00399999999999</v>
      </c>
      <c r="D127" s="8">
        <v>0</v>
      </c>
      <c r="E127" s="6" t="e">
        <f t="shared" si="3"/>
        <v>#DIV/0!</v>
      </c>
      <c r="F127" s="2"/>
      <c r="H127" s="3">
        <f t="shared" ref="H127:BS127" si="98">H$358*H409</f>
        <v>0</v>
      </c>
      <c r="I127" s="3">
        <f t="shared" si="98"/>
        <v>0</v>
      </c>
      <c r="J127" s="3">
        <f t="shared" si="98"/>
        <v>0</v>
      </c>
      <c r="K127" s="3">
        <f t="shared" si="98"/>
        <v>0</v>
      </c>
      <c r="L127" s="3">
        <f t="shared" si="98"/>
        <v>0</v>
      </c>
      <c r="M127" s="3">
        <f t="shared" si="98"/>
        <v>0</v>
      </c>
      <c r="N127" s="3">
        <f t="shared" si="98"/>
        <v>0</v>
      </c>
      <c r="O127" s="3">
        <f t="shared" si="98"/>
        <v>0</v>
      </c>
      <c r="P127" s="3">
        <f t="shared" si="98"/>
        <v>125</v>
      </c>
      <c r="Q127" s="3">
        <f t="shared" si="98"/>
        <v>0</v>
      </c>
      <c r="R127" s="3">
        <f t="shared" si="98"/>
        <v>0</v>
      </c>
      <c r="S127" s="3">
        <f t="shared" si="98"/>
        <v>0</v>
      </c>
      <c r="T127" s="3">
        <f t="shared" si="98"/>
        <v>0</v>
      </c>
      <c r="U127" s="3">
        <f t="shared" si="98"/>
        <v>0</v>
      </c>
      <c r="V127" s="3">
        <f t="shared" si="98"/>
        <v>0</v>
      </c>
      <c r="W127" s="3">
        <f t="shared" si="98"/>
        <v>0</v>
      </c>
      <c r="X127" s="3">
        <f t="shared" si="98"/>
        <v>0</v>
      </c>
      <c r="Y127" s="3">
        <f t="shared" si="98"/>
        <v>0</v>
      </c>
      <c r="Z127" s="3">
        <f t="shared" si="98"/>
        <v>20</v>
      </c>
      <c r="AA127" s="3">
        <f t="shared" si="98"/>
        <v>0</v>
      </c>
      <c r="AB127" s="3">
        <f t="shared" si="78"/>
        <v>0</v>
      </c>
      <c r="AC127" s="3">
        <f t="shared" si="98"/>
        <v>0</v>
      </c>
      <c r="AD127" s="3">
        <f t="shared" si="98"/>
        <v>0</v>
      </c>
      <c r="AE127" s="3">
        <f t="shared" si="98"/>
        <v>4.0000000000000001E-3</v>
      </c>
      <c r="AF127" s="3">
        <f t="shared" si="98"/>
        <v>0</v>
      </c>
      <c r="AG127" s="3">
        <f t="shared" si="98"/>
        <v>0</v>
      </c>
      <c r="AH127" s="3">
        <f t="shared" si="98"/>
        <v>0</v>
      </c>
      <c r="AI127" s="3">
        <f t="shared" si="98"/>
        <v>0</v>
      </c>
      <c r="AJ127" s="3">
        <f t="shared" si="98"/>
        <v>0</v>
      </c>
      <c r="AK127" s="3">
        <f t="shared" si="98"/>
        <v>0</v>
      </c>
      <c r="AL127" s="3">
        <f t="shared" si="98"/>
        <v>0</v>
      </c>
      <c r="AM127" s="3">
        <f t="shared" si="98"/>
        <v>0</v>
      </c>
      <c r="AN127" s="3">
        <f t="shared" si="98"/>
        <v>0</v>
      </c>
      <c r="AO127" s="3">
        <f t="shared" si="98"/>
        <v>0</v>
      </c>
      <c r="AP127" s="3">
        <f t="shared" si="98"/>
        <v>0</v>
      </c>
      <c r="AQ127" s="3">
        <f t="shared" si="98"/>
        <v>0</v>
      </c>
      <c r="AR127" s="3">
        <f t="shared" si="98"/>
        <v>0</v>
      </c>
      <c r="AS127" s="3">
        <f t="shared" si="98"/>
        <v>0</v>
      </c>
      <c r="AT127" s="3">
        <f t="shared" si="98"/>
        <v>0</v>
      </c>
      <c r="AU127" s="3">
        <f t="shared" si="98"/>
        <v>0</v>
      </c>
      <c r="AV127" s="3">
        <f t="shared" si="98"/>
        <v>0</v>
      </c>
      <c r="AW127" s="3">
        <f t="shared" si="98"/>
        <v>0</v>
      </c>
      <c r="AX127" s="3">
        <f t="shared" si="98"/>
        <v>0</v>
      </c>
      <c r="AY127" s="3">
        <f t="shared" si="98"/>
        <v>0</v>
      </c>
      <c r="AZ127" s="3">
        <f t="shared" si="98"/>
        <v>0</v>
      </c>
      <c r="BA127" s="3">
        <f t="shared" si="98"/>
        <v>0</v>
      </c>
      <c r="BB127" s="3">
        <f t="shared" si="98"/>
        <v>0</v>
      </c>
      <c r="BC127" s="3">
        <f t="shared" si="98"/>
        <v>0</v>
      </c>
      <c r="BD127" s="3">
        <f t="shared" si="98"/>
        <v>0</v>
      </c>
      <c r="BE127" s="3">
        <f t="shared" si="98"/>
        <v>0</v>
      </c>
      <c r="BF127" s="3">
        <f t="shared" si="98"/>
        <v>0</v>
      </c>
      <c r="BG127" s="3">
        <f t="shared" si="98"/>
        <v>0</v>
      </c>
      <c r="BH127" s="3">
        <f t="shared" si="98"/>
        <v>0</v>
      </c>
      <c r="BI127" s="3">
        <f t="shared" si="98"/>
        <v>0</v>
      </c>
      <c r="BJ127" s="3">
        <f t="shared" si="98"/>
        <v>0</v>
      </c>
      <c r="BK127" s="3">
        <f t="shared" si="98"/>
        <v>0</v>
      </c>
      <c r="BL127" s="3">
        <f t="shared" si="98"/>
        <v>0</v>
      </c>
      <c r="BM127" s="3">
        <f t="shared" si="98"/>
        <v>0</v>
      </c>
      <c r="BN127" s="3">
        <f t="shared" si="98"/>
        <v>0</v>
      </c>
      <c r="BO127" s="3">
        <f t="shared" si="98"/>
        <v>0</v>
      </c>
      <c r="BP127" s="263">
        <f t="shared" si="98"/>
        <v>0</v>
      </c>
      <c r="BQ127" s="263">
        <f t="shared" si="98"/>
        <v>0</v>
      </c>
      <c r="BR127" s="263">
        <f t="shared" si="98"/>
        <v>0</v>
      </c>
      <c r="BS127" s="263">
        <f t="shared" si="98"/>
        <v>0</v>
      </c>
      <c r="BT127" s="263">
        <f t="shared" ref="BT127:EB127" si="99">BT$358*BT409</f>
        <v>0</v>
      </c>
      <c r="BU127" s="263">
        <f t="shared" si="99"/>
        <v>0</v>
      </c>
      <c r="BV127" s="263">
        <f t="shared" si="99"/>
        <v>0</v>
      </c>
      <c r="BW127" s="263">
        <f t="shared" si="99"/>
        <v>0</v>
      </c>
      <c r="BX127" s="263">
        <f t="shared" si="99"/>
        <v>0</v>
      </c>
      <c r="BY127" s="3">
        <f t="shared" si="99"/>
        <v>0</v>
      </c>
      <c r="BZ127" s="3">
        <f t="shared" si="99"/>
        <v>0</v>
      </c>
      <c r="CA127" s="3">
        <f t="shared" si="99"/>
        <v>0</v>
      </c>
      <c r="CB127" s="3">
        <f t="shared" si="99"/>
        <v>0</v>
      </c>
      <c r="CC127" s="3">
        <f t="shared" si="99"/>
        <v>0</v>
      </c>
      <c r="CD127" s="3">
        <f t="shared" si="99"/>
        <v>0</v>
      </c>
      <c r="CE127" s="3">
        <f t="shared" si="99"/>
        <v>0</v>
      </c>
      <c r="CF127" s="3">
        <f t="shared" si="99"/>
        <v>0</v>
      </c>
      <c r="CG127" s="3">
        <f t="shared" si="99"/>
        <v>0</v>
      </c>
      <c r="CH127" s="3">
        <f t="shared" si="99"/>
        <v>0</v>
      </c>
      <c r="CI127" s="3">
        <f t="shared" si="99"/>
        <v>0</v>
      </c>
      <c r="CJ127" s="3">
        <f t="shared" si="99"/>
        <v>0</v>
      </c>
      <c r="CK127" s="3">
        <f t="shared" si="99"/>
        <v>0</v>
      </c>
      <c r="CL127" s="3">
        <f t="shared" si="99"/>
        <v>0</v>
      </c>
      <c r="CM127" s="3">
        <f t="shared" si="99"/>
        <v>0</v>
      </c>
      <c r="CN127" s="3">
        <f t="shared" si="99"/>
        <v>0</v>
      </c>
      <c r="CO127" s="3">
        <f t="shared" si="99"/>
        <v>0</v>
      </c>
      <c r="CP127" s="3">
        <f t="shared" si="99"/>
        <v>0</v>
      </c>
      <c r="CQ127" s="3">
        <f t="shared" si="99"/>
        <v>0</v>
      </c>
      <c r="CR127" s="3">
        <f t="shared" si="99"/>
        <v>0</v>
      </c>
      <c r="CS127" s="3">
        <f t="shared" si="99"/>
        <v>0</v>
      </c>
      <c r="CT127" s="3">
        <f t="shared" si="99"/>
        <v>0</v>
      </c>
      <c r="CU127" s="3">
        <f t="shared" si="99"/>
        <v>0</v>
      </c>
      <c r="CV127" s="3">
        <f t="shared" si="99"/>
        <v>0</v>
      </c>
      <c r="CW127" s="3">
        <f t="shared" si="99"/>
        <v>0</v>
      </c>
      <c r="CX127" s="3">
        <f t="shared" si="99"/>
        <v>0</v>
      </c>
      <c r="CY127" s="3">
        <f t="shared" si="99"/>
        <v>0</v>
      </c>
      <c r="CZ127" s="3">
        <f t="shared" si="99"/>
        <v>0</v>
      </c>
      <c r="DA127" s="3">
        <f t="shared" si="99"/>
        <v>0</v>
      </c>
      <c r="DB127" s="3">
        <f t="shared" si="99"/>
        <v>0</v>
      </c>
      <c r="DC127" s="3">
        <f t="shared" si="99"/>
        <v>0</v>
      </c>
      <c r="DD127" s="3">
        <f t="shared" si="99"/>
        <v>0</v>
      </c>
      <c r="DE127" s="3">
        <f t="shared" si="99"/>
        <v>0</v>
      </c>
      <c r="DF127" s="3">
        <f t="shared" si="99"/>
        <v>0</v>
      </c>
      <c r="DG127" s="3">
        <f t="shared" si="99"/>
        <v>0</v>
      </c>
      <c r="DH127" s="3">
        <f t="shared" si="99"/>
        <v>0</v>
      </c>
      <c r="DI127" s="3">
        <f t="shared" si="99"/>
        <v>0</v>
      </c>
      <c r="DJ127" s="3">
        <f t="shared" si="99"/>
        <v>0</v>
      </c>
      <c r="DK127" s="3">
        <f t="shared" si="99"/>
        <v>0</v>
      </c>
      <c r="DL127" s="3">
        <f t="shared" si="99"/>
        <v>0</v>
      </c>
      <c r="DM127" s="3">
        <f t="shared" si="99"/>
        <v>0</v>
      </c>
      <c r="DN127" s="3">
        <f t="shared" si="99"/>
        <v>0</v>
      </c>
      <c r="DO127" s="3">
        <f t="shared" si="99"/>
        <v>0</v>
      </c>
      <c r="DP127" s="3">
        <f t="shared" si="99"/>
        <v>0</v>
      </c>
      <c r="DQ127" s="3">
        <f t="shared" si="99"/>
        <v>0</v>
      </c>
      <c r="DR127" s="3">
        <f t="shared" si="99"/>
        <v>0</v>
      </c>
      <c r="DS127" s="3">
        <f t="shared" si="99"/>
        <v>0</v>
      </c>
      <c r="DT127" s="3">
        <f t="shared" si="99"/>
        <v>0</v>
      </c>
      <c r="DU127" s="3">
        <f t="shared" si="99"/>
        <v>0</v>
      </c>
      <c r="DV127" s="3">
        <f t="shared" si="99"/>
        <v>0</v>
      </c>
      <c r="DW127" s="3">
        <f t="shared" si="99"/>
        <v>0</v>
      </c>
      <c r="DX127" s="3">
        <f t="shared" si="99"/>
        <v>0</v>
      </c>
      <c r="DY127" s="3">
        <f t="shared" si="99"/>
        <v>0</v>
      </c>
      <c r="DZ127" s="3">
        <f t="shared" si="99"/>
        <v>0</v>
      </c>
      <c r="EA127" s="3">
        <f t="shared" si="99"/>
        <v>0</v>
      </c>
      <c r="EB127" s="3">
        <f t="shared" si="99"/>
        <v>0</v>
      </c>
    </row>
    <row r="128" spans="1:132" ht="12.75" x14ac:dyDescent="0.2">
      <c r="A128" s="67" t="s">
        <v>39</v>
      </c>
      <c r="B128" s="64">
        <f t="shared" si="6"/>
        <v>2.9000000000000001E-2</v>
      </c>
      <c r="D128" s="8">
        <v>3.75</v>
      </c>
      <c r="E128" s="6">
        <f t="shared" si="3"/>
        <v>0.77333333333333332</v>
      </c>
      <c r="F128" s="2"/>
      <c r="H128" s="3">
        <f>H$358*H410</f>
        <v>0</v>
      </c>
      <c r="I128" s="3">
        <f t="shared" ref="I128:BS129" si="100">I$358*I410</f>
        <v>0</v>
      </c>
      <c r="J128" s="3">
        <f t="shared" si="100"/>
        <v>0</v>
      </c>
      <c r="K128" s="3">
        <f t="shared" si="100"/>
        <v>0</v>
      </c>
      <c r="L128" s="3">
        <f t="shared" si="100"/>
        <v>0</v>
      </c>
      <c r="M128" s="3">
        <f t="shared" si="100"/>
        <v>0</v>
      </c>
      <c r="N128" s="3">
        <f t="shared" si="100"/>
        <v>0</v>
      </c>
      <c r="O128" s="3">
        <f t="shared" si="100"/>
        <v>0</v>
      </c>
      <c r="P128" s="3">
        <f t="shared" si="100"/>
        <v>5.0000000000000001E-3</v>
      </c>
      <c r="Q128" s="3">
        <f t="shared" si="100"/>
        <v>0</v>
      </c>
      <c r="R128" s="3">
        <f t="shared" si="100"/>
        <v>0</v>
      </c>
      <c r="S128" s="3">
        <f t="shared" si="100"/>
        <v>0</v>
      </c>
      <c r="T128" s="3">
        <f t="shared" si="100"/>
        <v>0</v>
      </c>
      <c r="U128" s="3">
        <f t="shared" si="100"/>
        <v>0</v>
      </c>
      <c r="V128" s="3">
        <f t="shared" si="100"/>
        <v>0</v>
      </c>
      <c r="W128" s="3">
        <f t="shared" si="100"/>
        <v>0</v>
      </c>
      <c r="X128" s="3">
        <f t="shared" si="100"/>
        <v>0</v>
      </c>
      <c r="Y128" s="3">
        <f t="shared" si="100"/>
        <v>0</v>
      </c>
      <c r="Z128" s="3">
        <f t="shared" si="100"/>
        <v>0.02</v>
      </c>
      <c r="AA128" s="3">
        <f t="shared" si="100"/>
        <v>0</v>
      </c>
      <c r="AB128" s="3">
        <f t="shared" si="78"/>
        <v>0</v>
      </c>
      <c r="AC128" s="3">
        <f t="shared" si="100"/>
        <v>0</v>
      </c>
      <c r="AD128" s="3">
        <f t="shared" si="100"/>
        <v>0</v>
      </c>
      <c r="AE128" s="3">
        <f t="shared" si="100"/>
        <v>4.0000000000000001E-3</v>
      </c>
      <c r="AF128" s="3">
        <f t="shared" si="100"/>
        <v>0</v>
      </c>
      <c r="AG128" s="3">
        <f t="shared" si="100"/>
        <v>0</v>
      </c>
      <c r="AH128" s="3">
        <f t="shared" si="100"/>
        <v>0</v>
      </c>
      <c r="AI128" s="3">
        <f t="shared" si="100"/>
        <v>0</v>
      </c>
      <c r="AJ128" s="3">
        <f t="shared" si="100"/>
        <v>0</v>
      </c>
      <c r="AK128" s="3">
        <f t="shared" si="100"/>
        <v>0</v>
      </c>
      <c r="AL128" s="3">
        <f t="shared" si="100"/>
        <v>0</v>
      </c>
      <c r="AM128" s="3">
        <f t="shared" si="100"/>
        <v>0</v>
      </c>
      <c r="AN128" s="3">
        <f t="shared" si="100"/>
        <v>0</v>
      </c>
      <c r="AO128" s="3">
        <f t="shared" si="100"/>
        <v>0</v>
      </c>
      <c r="AP128" s="3">
        <f t="shared" si="100"/>
        <v>0</v>
      </c>
      <c r="AQ128" s="3">
        <f t="shared" si="100"/>
        <v>0</v>
      </c>
      <c r="AR128" s="3">
        <f t="shared" si="100"/>
        <v>0</v>
      </c>
      <c r="AS128" s="3">
        <f t="shared" si="100"/>
        <v>0</v>
      </c>
      <c r="AT128" s="3">
        <f t="shared" si="100"/>
        <v>0</v>
      </c>
      <c r="AU128" s="3">
        <f t="shared" si="100"/>
        <v>0</v>
      </c>
      <c r="AV128" s="3">
        <f t="shared" si="100"/>
        <v>0</v>
      </c>
      <c r="AW128" s="3">
        <f t="shared" si="100"/>
        <v>0</v>
      </c>
      <c r="AX128" s="3">
        <f t="shared" si="100"/>
        <v>0</v>
      </c>
      <c r="AY128" s="3">
        <f t="shared" si="100"/>
        <v>0</v>
      </c>
      <c r="AZ128" s="3">
        <f t="shared" si="100"/>
        <v>0</v>
      </c>
      <c r="BA128" s="3">
        <f t="shared" si="100"/>
        <v>0</v>
      </c>
      <c r="BB128" s="3">
        <f t="shared" si="100"/>
        <v>0</v>
      </c>
      <c r="BC128" s="3">
        <f t="shared" si="100"/>
        <v>0</v>
      </c>
      <c r="BD128" s="3">
        <f t="shared" si="100"/>
        <v>0</v>
      </c>
      <c r="BE128" s="3">
        <f t="shared" si="100"/>
        <v>0</v>
      </c>
      <c r="BF128" s="3">
        <f t="shared" si="100"/>
        <v>0</v>
      </c>
      <c r="BG128" s="3">
        <f t="shared" si="100"/>
        <v>0</v>
      </c>
      <c r="BH128" s="3">
        <f t="shared" si="100"/>
        <v>0</v>
      </c>
      <c r="BI128" s="3">
        <f t="shared" si="100"/>
        <v>0</v>
      </c>
      <c r="BJ128" s="3">
        <f t="shared" si="100"/>
        <v>0</v>
      </c>
      <c r="BK128" s="3">
        <f t="shared" si="100"/>
        <v>0</v>
      </c>
      <c r="BL128" s="3">
        <f t="shared" si="100"/>
        <v>0</v>
      </c>
      <c r="BM128" s="3">
        <f t="shared" si="100"/>
        <v>0</v>
      </c>
      <c r="BN128" s="3">
        <f t="shared" si="100"/>
        <v>0</v>
      </c>
      <c r="BO128" s="3">
        <f t="shared" si="100"/>
        <v>0</v>
      </c>
      <c r="BP128" s="263">
        <f t="shared" si="100"/>
        <v>0</v>
      </c>
      <c r="BQ128" s="263">
        <f t="shared" si="100"/>
        <v>0</v>
      </c>
      <c r="BR128" s="263">
        <f t="shared" si="100"/>
        <v>0</v>
      </c>
      <c r="BS128" s="263">
        <f t="shared" si="100"/>
        <v>0</v>
      </c>
      <c r="BT128" s="263">
        <f t="shared" ref="BT128:EB129" si="101">BT$358*BT410</f>
        <v>0</v>
      </c>
      <c r="BU128" s="263">
        <f t="shared" si="101"/>
        <v>0</v>
      </c>
      <c r="BV128" s="263">
        <f t="shared" si="101"/>
        <v>0</v>
      </c>
      <c r="BW128" s="263">
        <f t="shared" si="101"/>
        <v>0</v>
      </c>
      <c r="BX128" s="263">
        <f t="shared" si="101"/>
        <v>0</v>
      </c>
      <c r="BY128" s="3">
        <f t="shared" si="101"/>
        <v>0</v>
      </c>
      <c r="BZ128" s="3">
        <f t="shared" si="101"/>
        <v>0</v>
      </c>
      <c r="CA128" s="3">
        <f t="shared" si="101"/>
        <v>0</v>
      </c>
      <c r="CB128" s="3">
        <f t="shared" si="101"/>
        <v>0</v>
      </c>
      <c r="CC128" s="3">
        <f t="shared" si="101"/>
        <v>0</v>
      </c>
      <c r="CD128" s="3">
        <f t="shared" si="101"/>
        <v>0</v>
      </c>
      <c r="CE128" s="3">
        <f t="shared" si="101"/>
        <v>0</v>
      </c>
      <c r="CF128" s="3">
        <f t="shared" si="101"/>
        <v>0</v>
      </c>
      <c r="CG128" s="3">
        <f t="shared" si="101"/>
        <v>0</v>
      </c>
      <c r="CH128" s="3">
        <f t="shared" si="101"/>
        <v>0</v>
      </c>
      <c r="CI128" s="3">
        <f t="shared" si="101"/>
        <v>0</v>
      </c>
      <c r="CJ128" s="3">
        <f t="shared" si="101"/>
        <v>0</v>
      </c>
      <c r="CK128" s="3">
        <f t="shared" si="101"/>
        <v>0</v>
      </c>
      <c r="CL128" s="3">
        <f t="shared" si="101"/>
        <v>0</v>
      </c>
      <c r="CM128" s="3">
        <f t="shared" si="101"/>
        <v>0</v>
      </c>
      <c r="CN128" s="3">
        <f t="shared" si="101"/>
        <v>0</v>
      </c>
      <c r="CO128" s="3">
        <f t="shared" si="101"/>
        <v>0</v>
      </c>
      <c r="CP128" s="3">
        <f t="shared" si="101"/>
        <v>0</v>
      </c>
      <c r="CQ128" s="3">
        <f t="shared" si="101"/>
        <v>0</v>
      </c>
      <c r="CR128" s="3">
        <f t="shared" si="101"/>
        <v>0</v>
      </c>
      <c r="CS128" s="3">
        <f t="shared" si="101"/>
        <v>0</v>
      </c>
      <c r="CT128" s="3">
        <f t="shared" si="101"/>
        <v>0</v>
      </c>
      <c r="CU128" s="3">
        <f t="shared" si="101"/>
        <v>0</v>
      </c>
      <c r="CV128" s="3">
        <f t="shared" si="101"/>
        <v>0</v>
      </c>
      <c r="CW128" s="3">
        <f t="shared" si="101"/>
        <v>0</v>
      </c>
      <c r="CX128" s="3">
        <f t="shared" si="101"/>
        <v>0</v>
      </c>
      <c r="CY128" s="3">
        <f t="shared" si="101"/>
        <v>0</v>
      </c>
      <c r="CZ128" s="3">
        <f t="shared" si="101"/>
        <v>0</v>
      </c>
      <c r="DA128" s="3">
        <f t="shared" si="101"/>
        <v>0</v>
      </c>
      <c r="DB128" s="3">
        <f t="shared" si="101"/>
        <v>0</v>
      </c>
      <c r="DC128" s="3">
        <f t="shared" si="101"/>
        <v>0</v>
      </c>
      <c r="DD128" s="3">
        <f t="shared" si="101"/>
        <v>0</v>
      </c>
      <c r="DE128" s="3">
        <f t="shared" si="101"/>
        <v>0</v>
      </c>
      <c r="DF128" s="3">
        <f t="shared" si="101"/>
        <v>0</v>
      </c>
      <c r="DG128" s="3">
        <f t="shared" si="101"/>
        <v>0</v>
      </c>
      <c r="DH128" s="3">
        <f t="shared" si="101"/>
        <v>0</v>
      </c>
      <c r="DI128" s="3">
        <f t="shared" si="101"/>
        <v>0</v>
      </c>
      <c r="DJ128" s="3">
        <f t="shared" si="101"/>
        <v>0</v>
      </c>
      <c r="DK128" s="3">
        <f t="shared" si="101"/>
        <v>0</v>
      </c>
      <c r="DL128" s="3">
        <f t="shared" si="101"/>
        <v>0</v>
      </c>
      <c r="DM128" s="3">
        <f t="shared" si="101"/>
        <v>0</v>
      </c>
      <c r="DN128" s="3">
        <f t="shared" si="101"/>
        <v>0</v>
      </c>
      <c r="DO128" s="3">
        <f t="shared" si="101"/>
        <v>0</v>
      </c>
      <c r="DP128" s="3">
        <f t="shared" si="101"/>
        <v>0</v>
      </c>
      <c r="DQ128" s="3">
        <f t="shared" si="101"/>
        <v>0</v>
      </c>
      <c r="DR128" s="3">
        <f t="shared" si="101"/>
        <v>0</v>
      </c>
      <c r="DS128" s="3">
        <f t="shared" si="101"/>
        <v>0</v>
      </c>
      <c r="DT128" s="3">
        <f t="shared" si="101"/>
        <v>0</v>
      </c>
      <c r="DU128" s="3">
        <f t="shared" si="101"/>
        <v>0</v>
      </c>
      <c r="DV128" s="3">
        <f t="shared" si="101"/>
        <v>0</v>
      </c>
      <c r="DW128" s="3">
        <f t="shared" si="101"/>
        <v>0</v>
      </c>
      <c r="DX128" s="3">
        <f t="shared" si="101"/>
        <v>0</v>
      </c>
      <c r="DY128" s="3">
        <f t="shared" si="101"/>
        <v>0</v>
      </c>
      <c r="DZ128" s="3">
        <f t="shared" si="101"/>
        <v>0</v>
      </c>
      <c r="EA128" s="3">
        <f t="shared" si="101"/>
        <v>0</v>
      </c>
      <c r="EB128" s="3">
        <f t="shared" si="101"/>
        <v>0</v>
      </c>
    </row>
    <row r="129" spans="1:132" ht="12.75" x14ac:dyDescent="0.2">
      <c r="A129" s="67" t="s">
        <v>217</v>
      </c>
      <c r="B129" s="64">
        <f t="shared" si="6"/>
        <v>41.0002</v>
      </c>
      <c r="D129" s="8">
        <v>337.5</v>
      </c>
      <c r="E129" s="6">
        <f t="shared" si="3"/>
        <v>12.148207407407408</v>
      </c>
      <c r="F129" s="2"/>
      <c r="H129" s="3">
        <f>H$358*H411</f>
        <v>0</v>
      </c>
      <c r="I129" s="3">
        <f t="shared" si="100"/>
        <v>0</v>
      </c>
      <c r="J129" s="3">
        <f t="shared" si="100"/>
        <v>0</v>
      </c>
      <c r="K129" s="3">
        <f t="shared" si="100"/>
        <v>0</v>
      </c>
      <c r="L129" s="3">
        <f t="shared" si="100"/>
        <v>0</v>
      </c>
      <c r="M129" s="3">
        <f t="shared" si="100"/>
        <v>0</v>
      </c>
      <c r="N129" s="3">
        <f t="shared" si="100"/>
        <v>0</v>
      </c>
      <c r="O129" s="3">
        <f t="shared" si="100"/>
        <v>0</v>
      </c>
      <c r="P129" s="3">
        <f t="shared" si="100"/>
        <v>9</v>
      </c>
      <c r="Q129" s="3">
        <f t="shared" si="100"/>
        <v>0</v>
      </c>
      <c r="R129" s="3">
        <f t="shared" si="100"/>
        <v>0</v>
      </c>
      <c r="S129" s="3">
        <f t="shared" si="100"/>
        <v>0</v>
      </c>
      <c r="T129" s="3">
        <f t="shared" si="100"/>
        <v>0</v>
      </c>
      <c r="U129" s="3">
        <f t="shared" si="100"/>
        <v>0</v>
      </c>
      <c r="V129" s="3">
        <f t="shared" si="100"/>
        <v>0</v>
      </c>
      <c r="W129" s="3">
        <f t="shared" si="100"/>
        <v>0</v>
      </c>
      <c r="X129" s="3">
        <f t="shared" si="100"/>
        <v>0</v>
      </c>
      <c r="Y129" s="3">
        <f t="shared" si="100"/>
        <v>0</v>
      </c>
      <c r="Z129" s="3">
        <f t="shared" si="100"/>
        <v>32</v>
      </c>
      <c r="AA129" s="3">
        <f t="shared" si="100"/>
        <v>0</v>
      </c>
      <c r="AB129" s="3">
        <f t="shared" si="78"/>
        <v>0</v>
      </c>
      <c r="AC129" s="3">
        <f t="shared" si="100"/>
        <v>0</v>
      </c>
      <c r="AD129" s="3">
        <f t="shared" si="100"/>
        <v>0</v>
      </c>
      <c r="AE129" s="3">
        <f t="shared" si="100"/>
        <v>2.0000000000000001E-4</v>
      </c>
      <c r="AF129" s="3">
        <f t="shared" si="100"/>
        <v>0</v>
      </c>
      <c r="AG129" s="3">
        <f t="shared" si="100"/>
        <v>0</v>
      </c>
      <c r="AH129" s="3">
        <f t="shared" si="100"/>
        <v>0</v>
      </c>
      <c r="AI129" s="3">
        <f t="shared" si="100"/>
        <v>0</v>
      </c>
      <c r="AJ129" s="3">
        <f t="shared" si="100"/>
        <v>0</v>
      </c>
      <c r="AK129" s="3">
        <f t="shared" si="100"/>
        <v>0</v>
      </c>
      <c r="AL129" s="3">
        <f t="shared" si="100"/>
        <v>0</v>
      </c>
      <c r="AM129" s="3">
        <f t="shared" si="100"/>
        <v>0</v>
      </c>
      <c r="AN129" s="3">
        <f t="shared" si="100"/>
        <v>0</v>
      </c>
      <c r="AO129" s="3">
        <f t="shared" si="100"/>
        <v>0</v>
      </c>
      <c r="AP129" s="3">
        <f t="shared" si="100"/>
        <v>0</v>
      </c>
      <c r="AQ129" s="3">
        <f t="shared" si="100"/>
        <v>0</v>
      </c>
      <c r="AR129" s="3">
        <f t="shared" si="100"/>
        <v>0</v>
      </c>
      <c r="AS129" s="3">
        <f t="shared" si="100"/>
        <v>0</v>
      </c>
      <c r="AT129" s="3">
        <f t="shared" si="100"/>
        <v>0</v>
      </c>
      <c r="AU129" s="3">
        <f t="shared" si="100"/>
        <v>0</v>
      </c>
      <c r="AV129" s="3">
        <f t="shared" si="100"/>
        <v>0</v>
      </c>
      <c r="AW129" s="3">
        <f t="shared" si="100"/>
        <v>0</v>
      </c>
      <c r="AX129" s="3">
        <f t="shared" si="100"/>
        <v>0</v>
      </c>
      <c r="AY129" s="3">
        <f t="shared" si="100"/>
        <v>0</v>
      </c>
      <c r="AZ129" s="3">
        <f t="shared" si="100"/>
        <v>0</v>
      </c>
      <c r="BA129" s="3">
        <f t="shared" si="100"/>
        <v>0</v>
      </c>
      <c r="BB129" s="3">
        <f t="shared" si="100"/>
        <v>0</v>
      </c>
      <c r="BC129" s="3">
        <f t="shared" si="100"/>
        <v>0</v>
      </c>
      <c r="BD129" s="3">
        <f t="shared" si="100"/>
        <v>0</v>
      </c>
      <c r="BE129" s="3">
        <f t="shared" si="100"/>
        <v>0</v>
      </c>
      <c r="BF129" s="3">
        <f t="shared" si="100"/>
        <v>0</v>
      </c>
      <c r="BG129" s="3">
        <f t="shared" si="100"/>
        <v>0</v>
      </c>
      <c r="BH129" s="3">
        <f t="shared" si="100"/>
        <v>0</v>
      </c>
      <c r="BI129" s="3">
        <f t="shared" si="100"/>
        <v>0</v>
      </c>
      <c r="BJ129" s="3">
        <f t="shared" si="100"/>
        <v>0</v>
      </c>
      <c r="BK129" s="3">
        <f t="shared" si="100"/>
        <v>0</v>
      </c>
      <c r="BL129" s="3">
        <f t="shared" si="100"/>
        <v>0</v>
      </c>
      <c r="BM129" s="3">
        <f t="shared" si="100"/>
        <v>0</v>
      </c>
      <c r="BN129" s="3">
        <f t="shared" si="100"/>
        <v>0</v>
      </c>
      <c r="BO129" s="3">
        <f t="shared" si="100"/>
        <v>0</v>
      </c>
      <c r="BP129" s="263">
        <f t="shared" si="100"/>
        <v>0</v>
      </c>
      <c r="BQ129" s="263">
        <f t="shared" si="100"/>
        <v>0</v>
      </c>
      <c r="BR129" s="263">
        <f t="shared" si="100"/>
        <v>0</v>
      </c>
      <c r="BS129" s="263">
        <f t="shared" si="100"/>
        <v>0</v>
      </c>
      <c r="BT129" s="263">
        <f t="shared" si="101"/>
        <v>0</v>
      </c>
      <c r="BU129" s="263">
        <f t="shared" si="101"/>
        <v>0</v>
      </c>
      <c r="BV129" s="263">
        <f t="shared" si="101"/>
        <v>0</v>
      </c>
      <c r="BW129" s="263">
        <f t="shared" si="101"/>
        <v>0</v>
      </c>
      <c r="BX129" s="263">
        <f t="shared" si="101"/>
        <v>0</v>
      </c>
      <c r="BY129" s="3">
        <f t="shared" si="101"/>
        <v>0</v>
      </c>
      <c r="BZ129" s="3">
        <f t="shared" si="101"/>
        <v>0</v>
      </c>
      <c r="CA129" s="3">
        <f t="shared" si="101"/>
        <v>0</v>
      </c>
      <c r="CB129" s="3">
        <f t="shared" si="101"/>
        <v>0</v>
      </c>
      <c r="CC129" s="3">
        <f t="shared" si="101"/>
        <v>0</v>
      </c>
      <c r="CD129" s="3">
        <f t="shared" si="101"/>
        <v>0</v>
      </c>
      <c r="CE129" s="3">
        <f t="shared" si="101"/>
        <v>0</v>
      </c>
      <c r="CF129" s="3">
        <f t="shared" si="101"/>
        <v>0</v>
      </c>
      <c r="CG129" s="3">
        <f t="shared" si="101"/>
        <v>0</v>
      </c>
      <c r="CH129" s="3">
        <f t="shared" si="101"/>
        <v>0</v>
      </c>
      <c r="CI129" s="3">
        <f t="shared" si="101"/>
        <v>0</v>
      </c>
      <c r="CJ129" s="3">
        <f t="shared" si="101"/>
        <v>0</v>
      </c>
      <c r="CK129" s="3">
        <f t="shared" si="101"/>
        <v>0</v>
      </c>
      <c r="CL129" s="3">
        <f t="shared" si="101"/>
        <v>0</v>
      </c>
      <c r="CM129" s="3">
        <f t="shared" si="101"/>
        <v>0</v>
      </c>
      <c r="CN129" s="3">
        <f t="shared" si="101"/>
        <v>0</v>
      </c>
      <c r="CO129" s="3">
        <f t="shared" si="101"/>
        <v>0</v>
      </c>
      <c r="CP129" s="3">
        <f t="shared" si="101"/>
        <v>0</v>
      </c>
      <c r="CQ129" s="3">
        <f t="shared" si="101"/>
        <v>0</v>
      </c>
      <c r="CR129" s="3">
        <f t="shared" si="101"/>
        <v>0</v>
      </c>
      <c r="CS129" s="3">
        <f t="shared" si="101"/>
        <v>0</v>
      </c>
      <c r="CT129" s="3">
        <f t="shared" si="101"/>
        <v>0</v>
      </c>
      <c r="CU129" s="3">
        <f t="shared" si="101"/>
        <v>0</v>
      </c>
      <c r="CV129" s="3">
        <f t="shared" si="101"/>
        <v>0</v>
      </c>
      <c r="CW129" s="3">
        <f t="shared" si="101"/>
        <v>0</v>
      </c>
      <c r="CX129" s="3">
        <f t="shared" si="101"/>
        <v>0</v>
      </c>
      <c r="CY129" s="3">
        <f t="shared" si="101"/>
        <v>0</v>
      </c>
      <c r="CZ129" s="3">
        <f t="shared" si="101"/>
        <v>0</v>
      </c>
      <c r="DA129" s="3">
        <f t="shared" si="101"/>
        <v>0</v>
      </c>
      <c r="DB129" s="3">
        <f t="shared" si="101"/>
        <v>0</v>
      </c>
      <c r="DC129" s="3">
        <f t="shared" si="101"/>
        <v>0</v>
      </c>
      <c r="DD129" s="3">
        <f t="shared" si="101"/>
        <v>0</v>
      </c>
      <c r="DE129" s="3">
        <f t="shared" si="101"/>
        <v>0</v>
      </c>
      <c r="DF129" s="3">
        <f t="shared" si="101"/>
        <v>0</v>
      </c>
      <c r="DG129" s="3">
        <f t="shared" si="101"/>
        <v>0</v>
      </c>
      <c r="DH129" s="3">
        <f t="shared" si="101"/>
        <v>0</v>
      </c>
      <c r="DI129" s="3">
        <f t="shared" si="101"/>
        <v>0</v>
      </c>
      <c r="DJ129" s="3">
        <f t="shared" si="101"/>
        <v>0</v>
      </c>
      <c r="DK129" s="3">
        <f t="shared" si="101"/>
        <v>0</v>
      </c>
      <c r="DL129" s="3">
        <f t="shared" si="101"/>
        <v>0</v>
      </c>
      <c r="DM129" s="3">
        <f t="shared" si="101"/>
        <v>0</v>
      </c>
      <c r="DN129" s="3">
        <f t="shared" si="101"/>
        <v>0</v>
      </c>
      <c r="DO129" s="3">
        <f t="shared" si="101"/>
        <v>0</v>
      </c>
      <c r="DP129" s="3">
        <f t="shared" si="101"/>
        <v>0</v>
      </c>
      <c r="DQ129" s="3">
        <f t="shared" si="101"/>
        <v>0</v>
      </c>
      <c r="DR129" s="3">
        <f t="shared" si="101"/>
        <v>0</v>
      </c>
      <c r="DS129" s="3">
        <f t="shared" si="101"/>
        <v>0</v>
      </c>
      <c r="DT129" s="3">
        <f t="shared" si="101"/>
        <v>0</v>
      </c>
      <c r="DU129" s="3">
        <f t="shared" si="101"/>
        <v>0</v>
      </c>
      <c r="DV129" s="3">
        <f t="shared" si="101"/>
        <v>0</v>
      </c>
      <c r="DW129" s="3">
        <f t="shared" si="101"/>
        <v>0</v>
      </c>
      <c r="DX129" s="3">
        <f t="shared" si="101"/>
        <v>0</v>
      </c>
      <c r="DY129" s="3">
        <f t="shared" si="101"/>
        <v>0</v>
      </c>
      <c r="DZ129" s="3">
        <f t="shared" si="101"/>
        <v>0</v>
      </c>
      <c r="EA129" s="3">
        <f t="shared" si="101"/>
        <v>0</v>
      </c>
      <c r="EB129" s="3">
        <f t="shared" si="101"/>
        <v>0</v>
      </c>
    </row>
    <row r="130" spans="1:132" ht="12.75" hidden="1" x14ac:dyDescent="0.2">
      <c r="A130" s="67"/>
      <c r="B130" s="65"/>
      <c r="D130" s="8"/>
      <c r="E130" s="6"/>
      <c r="F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263"/>
      <c r="BQ130" s="263"/>
      <c r="BR130" s="263"/>
      <c r="BS130" s="263"/>
      <c r="BT130" s="263"/>
      <c r="BU130" s="263"/>
      <c r="BV130" s="263"/>
      <c r="BW130" s="263"/>
      <c r="BX130" s="26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</row>
    <row r="131" spans="1:132" ht="12.75" hidden="1" x14ac:dyDescent="0.2">
      <c r="A131" s="67"/>
      <c r="B131" s="65"/>
      <c r="D131" s="8"/>
      <c r="E131" s="6"/>
      <c r="F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263"/>
      <c r="BQ131" s="263"/>
      <c r="BR131" s="263"/>
      <c r="BS131" s="263"/>
      <c r="BT131" s="263"/>
      <c r="BU131" s="263"/>
      <c r="BV131" s="263"/>
      <c r="BW131" s="263"/>
      <c r="BX131" s="26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</row>
    <row r="132" spans="1:132" ht="12.75" hidden="1" x14ac:dyDescent="0.2">
      <c r="A132" s="67"/>
      <c r="B132" s="65"/>
      <c r="D132" s="8"/>
      <c r="E132" s="6"/>
      <c r="F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263"/>
      <c r="BQ132" s="263"/>
      <c r="BR132" s="263"/>
      <c r="BS132" s="263"/>
      <c r="BT132" s="263"/>
      <c r="BU132" s="263"/>
      <c r="BV132" s="263"/>
      <c r="BW132" s="263"/>
      <c r="BX132" s="26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</row>
    <row r="133" spans="1:132" ht="12.75" hidden="1" x14ac:dyDescent="0.2">
      <c r="A133" s="67"/>
      <c r="B133" s="65"/>
      <c r="D133" s="8"/>
      <c r="E133" s="6"/>
      <c r="F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263"/>
      <c r="BQ133" s="263"/>
      <c r="BR133" s="263"/>
      <c r="BS133" s="263"/>
      <c r="BT133" s="263"/>
      <c r="BU133" s="263"/>
      <c r="BV133" s="263"/>
      <c r="BW133" s="263"/>
      <c r="BX133" s="26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</row>
    <row r="134" spans="1:132" ht="12.75" hidden="1" x14ac:dyDescent="0.2">
      <c r="A134" s="67"/>
      <c r="B134" s="65"/>
      <c r="D134" s="8"/>
      <c r="E134" s="6"/>
      <c r="F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263"/>
      <c r="BQ134" s="263"/>
      <c r="BR134" s="263"/>
      <c r="BS134" s="263"/>
      <c r="BT134" s="263"/>
      <c r="BU134" s="263"/>
      <c r="BV134" s="263"/>
      <c r="BW134" s="263"/>
      <c r="BX134" s="26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</row>
    <row r="135" spans="1:132" ht="12.75" hidden="1" x14ac:dyDescent="0.2">
      <c r="A135" s="67"/>
      <c r="B135" s="65"/>
      <c r="D135" s="8"/>
      <c r="E135" s="6"/>
      <c r="F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263"/>
      <c r="BQ135" s="263"/>
      <c r="BR135" s="263"/>
      <c r="BS135" s="263"/>
      <c r="BT135" s="263"/>
      <c r="BU135" s="263"/>
      <c r="BV135" s="263"/>
      <c r="BW135" s="263"/>
      <c r="BX135" s="26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</row>
    <row r="136" spans="1:132" ht="12.75" hidden="1" x14ac:dyDescent="0.2">
      <c r="A136" s="67"/>
      <c r="B136" s="65"/>
      <c r="D136" s="8"/>
      <c r="E136" s="6"/>
      <c r="F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263"/>
      <c r="BQ136" s="263"/>
      <c r="BR136" s="263"/>
      <c r="BS136" s="263"/>
      <c r="BT136" s="263"/>
      <c r="BU136" s="263"/>
      <c r="BV136" s="263"/>
      <c r="BW136" s="263"/>
      <c r="BX136" s="26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</row>
    <row r="137" spans="1:132" ht="12.75" hidden="1" x14ac:dyDescent="0.2">
      <c r="A137" s="67"/>
      <c r="B137" s="65"/>
      <c r="D137" s="8"/>
      <c r="E137" s="6"/>
      <c r="F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263"/>
      <c r="BQ137" s="263"/>
      <c r="BR137" s="263"/>
      <c r="BS137" s="263"/>
      <c r="BT137" s="263"/>
      <c r="BU137" s="263"/>
      <c r="BV137" s="263"/>
      <c r="BW137" s="263"/>
      <c r="BX137" s="26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</row>
    <row r="138" spans="1:132" ht="12.75" hidden="1" x14ac:dyDescent="0.2">
      <c r="A138" s="67"/>
      <c r="B138" s="65"/>
      <c r="D138" s="8"/>
      <c r="E138" s="6"/>
      <c r="F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263"/>
      <c r="BQ138" s="263"/>
      <c r="BR138" s="263"/>
      <c r="BS138" s="263"/>
      <c r="BT138" s="263"/>
      <c r="BU138" s="263"/>
      <c r="BV138" s="263"/>
      <c r="BW138" s="263"/>
      <c r="BX138" s="26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</row>
    <row r="139" spans="1:132" ht="12.75" hidden="1" x14ac:dyDescent="0.2">
      <c r="A139" s="67"/>
      <c r="B139" s="65"/>
      <c r="D139" s="8"/>
      <c r="E139" s="6"/>
      <c r="F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263"/>
      <c r="BQ139" s="263"/>
      <c r="BR139" s="263"/>
      <c r="BS139" s="263"/>
      <c r="BT139" s="263"/>
      <c r="BU139" s="263"/>
      <c r="BV139" s="263"/>
      <c r="BW139" s="263"/>
      <c r="BX139" s="26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</row>
    <row r="140" spans="1:132" ht="12.75" hidden="1" x14ac:dyDescent="0.2">
      <c r="A140" s="67"/>
      <c r="B140" s="65"/>
      <c r="D140" s="8"/>
      <c r="E140" s="6"/>
      <c r="F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263"/>
      <c r="BQ140" s="263"/>
      <c r="BR140" s="263"/>
      <c r="BS140" s="263"/>
      <c r="BT140" s="263"/>
      <c r="BU140" s="263"/>
      <c r="BV140" s="263"/>
      <c r="BW140" s="263"/>
      <c r="BX140" s="26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</row>
    <row r="141" spans="1:132" ht="12.75" hidden="1" x14ac:dyDescent="0.2">
      <c r="A141" s="67"/>
      <c r="B141" s="65"/>
      <c r="D141" s="8"/>
      <c r="E141" s="6"/>
      <c r="F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263"/>
      <c r="BQ141" s="263"/>
      <c r="BR141" s="263"/>
      <c r="BS141" s="263"/>
      <c r="BT141" s="263"/>
      <c r="BU141" s="263"/>
      <c r="BV141" s="263"/>
      <c r="BW141" s="263"/>
      <c r="BX141" s="26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</row>
    <row r="142" spans="1:132" ht="12.75" hidden="1" x14ac:dyDescent="0.2">
      <c r="A142" s="67"/>
      <c r="B142" s="65"/>
      <c r="D142" s="8"/>
      <c r="E142" s="6"/>
      <c r="F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263"/>
      <c r="BQ142" s="263"/>
      <c r="BR142" s="263"/>
      <c r="BS142" s="263"/>
      <c r="BT142" s="263"/>
      <c r="BU142" s="263"/>
      <c r="BV142" s="263"/>
      <c r="BW142" s="263"/>
      <c r="BX142" s="26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</row>
    <row r="143" spans="1:132" ht="12.75" hidden="1" x14ac:dyDescent="0.2">
      <c r="A143" s="67"/>
      <c r="B143" s="65"/>
      <c r="D143" s="8"/>
      <c r="E143" s="6"/>
      <c r="F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263"/>
      <c r="BQ143" s="263"/>
      <c r="BR143" s="263"/>
      <c r="BS143" s="263"/>
      <c r="BT143" s="263"/>
      <c r="BU143" s="263"/>
      <c r="BV143" s="263"/>
      <c r="BW143" s="263"/>
      <c r="BX143" s="26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</row>
    <row r="144" spans="1:132" ht="12.75" hidden="1" x14ac:dyDescent="0.2">
      <c r="A144" s="67"/>
      <c r="B144" s="65"/>
      <c r="D144" s="8"/>
      <c r="E144" s="6"/>
      <c r="F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263"/>
      <c r="BQ144" s="263"/>
      <c r="BR144" s="263"/>
      <c r="BS144" s="263"/>
      <c r="BT144" s="263"/>
      <c r="BU144" s="263"/>
      <c r="BV144" s="263"/>
      <c r="BW144" s="263"/>
      <c r="BX144" s="26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</row>
    <row r="145" spans="1:132" ht="12.75" hidden="1" x14ac:dyDescent="0.2">
      <c r="A145" s="67"/>
      <c r="B145" s="65"/>
      <c r="D145" s="8"/>
      <c r="E145" s="6"/>
      <c r="F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263"/>
      <c r="BQ145" s="263"/>
      <c r="BR145" s="263"/>
      <c r="BS145" s="263"/>
      <c r="BT145" s="263"/>
      <c r="BU145" s="263"/>
      <c r="BV145" s="263"/>
      <c r="BW145" s="263"/>
      <c r="BX145" s="26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</row>
    <row r="146" spans="1:132" ht="12.75" hidden="1" x14ac:dyDescent="0.2">
      <c r="A146" s="67"/>
      <c r="B146" s="65"/>
      <c r="D146" s="8"/>
      <c r="E146" s="6"/>
      <c r="F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263"/>
      <c r="BQ146" s="263"/>
      <c r="BR146" s="263"/>
      <c r="BS146" s="263"/>
      <c r="BT146" s="263"/>
      <c r="BU146" s="263"/>
      <c r="BV146" s="263"/>
      <c r="BW146" s="263"/>
      <c r="BX146" s="26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</row>
    <row r="147" spans="1:132" ht="12.75" hidden="1" x14ac:dyDescent="0.2">
      <c r="A147" s="67"/>
      <c r="B147" s="65"/>
      <c r="D147" s="8"/>
      <c r="E147" s="6"/>
      <c r="F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263"/>
      <c r="BQ147" s="263"/>
      <c r="BR147" s="263"/>
      <c r="BS147" s="263"/>
      <c r="BT147" s="263"/>
      <c r="BU147" s="263"/>
      <c r="BV147" s="263"/>
      <c r="BW147" s="263"/>
      <c r="BX147" s="26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</row>
    <row r="148" spans="1:132" ht="12.75" hidden="1" x14ac:dyDescent="0.2">
      <c r="A148" s="67"/>
      <c r="B148" s="65"/>
      <c r="D148" s="8"/>
      <c r="E148" s="6"/>
      <c r="F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263"/>
      <c r="BQ148" s="263"/>
      <c r="BR148" s="263"/>
      <c r="BS148" s="263"/>
      <c r="BT148" s="263"/>
      <c r="BU148" s="263"/>
      <c r="BV148" s="263"/>
      <c r="BW148" s="263"/>
      <c r="BX148" s="26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</row>
    <row r="149" spans="1:132" ht="12.75" hidden="1" x14ac:dyDescent="0.2">
      <c r="A149" s="67"/>
      <c r="B149" s="65"/>
      <c r="D149" s="8"/>
      <c r="E149" s="6"/>
      <c r="F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263"/>
      <c r="BQ149" s="263"/>
      <c r="BR149" s="263"/>
      <c r="BS149" s="263"/>
      <c r="BT149" s="263"/>
      <c r="BU149" s="263"/>
      <c r="BV149" s="263"/>
      <c r="BW149" s="263"/>
      <c r="BX149" s="26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</row>
    <row r="150" spans="1:132" ht="12.75" hidden="1" x14ac:dyDescent="0.2">
      <c r="A150" s="67"/>
      <c r="B150" s="65"/>
      <c r="D150" s="8"/>
      <c r="E150" s="6"/>
      <c r="F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263"/>
      <c r="BQ150" s="263"/>
      <c r="BR150" s="263"/>
      <c r="BS150" s="263"/>
      <c r="BT150" s="263"/>
      <c r="BU150" s="263"/>
      <c r="BV150" s="263"/>
      <c r="BW150" s="263"/>
      <c r="BX150" s="26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</row>
    <row r="151" spans="1:132" ht="12.75" hidden="1" x14ac:dyDescent="0.2">
      <c r="A151" s="67"/>
      <c r="B151" s="65"/>
      <c r="D151" s="8"/>
      <c r="E151" s="6"/>
      <c r="F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263"/>
      <c r="BQ151" s="263"/>
      <c r="BR151" s="263"/>
      <c r="BS151" s="263"/>
      <c r="BT151" s="263"/>
      <c r="BU151" s="263"/>
      <c r="BV151" s="263"/>
      <c r="BW151" s="263"/>
      <c r="BX151" s="26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</row>
    <row r="152" spans="1:132" ht="12.75" hidden="1" x14ac:dyDescent="0.2">
      <c r="A152" s="67"/>
      <c r="B152" s="65"/>
      <c r="D152" s="8"/>
      <c r="E152" s="6"/>
      <c r="F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263"/>
      <c r="BQ152" s="263"/>
      <c r="BR152" s="263"/>
      <c r="BS152" s="263"/>
      <c r="BT152" s="263"/>
      <c r="BU152" s="263"/>
      <c r="BV152" s="263"/>
      <c r="BW152" s="263"/>
      <c r="BX152" s="26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</row>
    <row r="153" spans="1:132" ht="12.75" hidden="1" x14ac:dyDescent="0.2">
      <c r="A153" s="67"/>
      <c r="B153" s="65"/>
      <c r="D153" s="8"/>
      <c r="E153" s="6"/>
      <c r="F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263"/>
      <c r="BQ153" s="263"/>
      <c r="BR153" s="263"/>
      <c r="BS153" s="263"/>
      <c r="BT153" s="263"/>
      <c r="BU153" s="263"/>
      <c r="BV153" s="263"/>
      <c r="BW153" s="263"/>
      <c r="BX153" s="26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</row>
    <row r="154" spans="1:132" ht="12.75" hidden="1" x14ac:dyDescent="0.2">
      <c r="A154" s="67"/>
      <c r="B154" s="65"/>
      <c r="D154" s="8"/>
      <c r="E154" s="6"/>
      <c r="F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263"/>
      <c r="BQ154" s="263"/>
      <c r="BR154" s="263"/>
      <c r="BS154" s="263"/>
      <c r="BT154" s="263"/>
      <c r="BU154" s="263"/>
      <c r="BV154" s="263"/>
      <c r="BW154" s="263"/>
      <c r="BX154" s="26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</row>
    <row r="155" spans="1:132" ht="12.75" hidden="1" x14ac:dyDescent="0.2">
      <c r="A155" s="67"/>
      <c r="B155" s="65"/>
      <c r="D155" s="8"/>
      <c r="E155" s="6"/>
      <c r="F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263"/>
      <c r="BQ155" s="263"/>
      <c r="BR155" s="263"/>
      <c r="BS155" s="263"/>
      <c r="BT155" s="263"/>
      <c r="BU155" s="263"/>
      <c r="BV155" s="263"/>
      <c r="BW155" s="263"/>
      <c r="BX155" s="26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</row>
    <row r="156" spans="1:132" ht="12.75" hidden="1" x14ac:dyDescent="0.2">
      <c r="A156" s="67"/>
      <c r="B156" s="65"/>
      <c r="D156" s="8"/>
      <c r="E156" s="6"/>
      <c r="F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263"/>
      <c r="BQ156" s="263"/>
      <c r="BR156" s="263"/>
      <c r="BS156" s="263"/>
      <c r="BT156" s="263"/>
      <c r="BU156" s="263"/>
      <c r="BV156" s="263"/>
      <c r="BW156" s="263"/>
      <c r="BX156" s="26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</row>
    <row r="157" spans="1:132" ht="12.75" hidden="1" x14ac:dyDescent="0.2">
      <c r="A157" s="67"/>
      <c r="B157" s="65"/>
      <c r="D157" s="8"/>
      <c r="E157" s="6"/>
      <c r="F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263"/>
      <c r="BQ157" s="263"/>
      <c r="BR157" s="263"/>
      <c r="BS157" s="263"/>
      <c r="BT157" s="263"/>
      <c r="BU157" s="263"/>
      <c r="BV157" s="263"/>
      <c r="BW157" s="263"/>
      <c r="BX157" s="26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</row>
    <row r="158" spans="1:132" ht="12.75" hidden="1" x14ac:dyDescent="0.2">
      <c r="A158" s="67"/>
      <c r="B158" s="65"/>
      <c r="D158" s="8"/>
      <c r="E158" s="6"/>
      <c r="F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263"/>
      <c r="BQ158" s="263"/>
      <c r="BR158" s="263"/>
      <c r="BS158" s="263"/>
      <c r="BT158" s="263"/>
      <c r="BU158" s="263"/>
      <c r="BV158" s="263"/>
      <c r="BW158" s="263"/>
      <c r="BX158" s="26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</row>
    <row r="159" spans="1:132" ht="12.75" hidden="1" x14ac:dyDescent="0.2">
      <c r="A159" s="67"/>
      <c r="B159" s="65"/>
      <c r="D159" s="8"/>
      <c r="E159" s="6"/>
      <c r="F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263"/>
      <c r="BQ159" s="263"/>
      <c r="BR159" s="263"/>
      <c r="BS159" s="263"/>
      <c r="BT159" s="263"/>
      <c r="BU159" s="263"/>
      <c r="BV159" s="263"/>
      <c r="BW159" s="263"/>
      <c r="BX159" s="26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</row>
    <row r="160" spans="1:132" ht="12.75" hidden="1" x14ac:dyDescent="0.2">
      <c r="A160" s="67"/>
      <c r="B160" s="65"/>
      <c r="D160" s="8"/>
      <c r="E160" s="6"/>
      <c r="F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263"/>
      <c r="BQ160" s="263"/>
      <c r="BR160" s="263"/>
      <c r="BS160" s="263"/>
      <c r="BT160" s="263"/>
      <c r="BU160" s="263"/>
      <c r="BV160" s="263"/>
      <c r="BW160" s="263"/>
      <c r="BX160" s="26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</row>
    <row r="161" spans="1:132" ht="12.75" hidden="1" x14ac:dyDescent="0.2">
      <c r="A161" s="67"/>
      <c r="B161" s="65"/>
      <c r="D161" s="8"/>
      <c r="E161" s="6"/>
      <c r="F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263"/>
      <c r="BQ161" s="263"/>
      <c r="BR161" s="263"/>
      <c r="BS161" s="263"/>
      <c r="BT161" s="263"/>
      <c r="BU161" s="263"/>
      <c r="BV161" s="263"/>
      <c r="BW161" s="263"/>
      <c r="BX161" s="26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</row>
    <row r="162" spans="1:132" ht="12.75" hidden="1" x14ac:dyDescent="0.2">
      <c r="A162" s="67"/>
      <c r="B162" s="65"/>
      <c r="D162" s="8"/>
      <c r="E162" s="6"/>
      <c r="F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263"/>
      <c r="BQ162" s="263"/>
      <c r="BR162" s="263"/>
      <c r="BS162" s="263"/>
      <c r="BT162" s="263"/>
      <c r="BU162" s="263"/>
      <c r="BV162" s="263"/>
      <c r="BW162" s="263"/>
      <c r="BX162" s="26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</row>
    <row r="163" spans="1:132" ht="12.75" hidden="1" x14ac:dyDescent="0.2">
      <c r="A163" s="67"/>
      <c r="B163" s="65"/>
      <c r="D163" s="8"/>
      <c r="E163" s="6"/>
      <c r="F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263"/>
      <c r="BQ163" s="263"/>
      <c r="BR163" s="263"/>
      <c r="BS163" s="263"/>
      <c r="BT163" s="263"/>
      <c r="BU163" s="263"/>
      <c r="BV163" s="263"/>
      <c r="BW163" s="263"/>
      <c r="BX163" s="26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</row>
    <row r="164" spans="1:132" ht="12.75" hidden="1" x14ac:dyDescent="0.2">
      <c r="A164" s="67"/>
      <c r="B164" s="65"/>
      <c r="D164" s="8"/>
      <c r="E164" s="6"/>
      <c r="F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263"/>
      <c r="BQ164" s="263"/>
      <c r="BR164" s="263"/>
      <c r="BS164" s="263"/>
      <c r="BT164" s="263"/>
      <c r="BU164" s="263"/>
      <c r="BV164" s="263"/>
      <c r="BW164" s="263"/>
      <c r="BX164" s="26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</row>
    <row r="165" spans="1:132" ht="12.75" hidden="1" x14ac:dyDescent="0.2">
      <c r="A165" s="67"/>
      <c r="B165" s="65"/>
      <c r="D165" s="8"/>
      <c r="E165" s="6"/>
      <c r="F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263"/>
      <c r="BQ165" s="263"/>
      <c r="BR165" s="263"/>
      <c r="BS165" s="263"/>
      <c r="BT165" s="263"/>
      <c r="BU165" s="263"/>
      <c r="BV165" s="263"/>
      <c r="BW165" s="263"/>
      <c r="BX165" s="26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</row>
    <row r="166" spans="1:132" ht="12.75" hidden="1" x14ac:dyDescent="0.2">
      <c r="A166" s="67"/>
      <c r="B166" s="65"/>
      <c r="D166" s="8"/>
      <c r="E166" s="6"/>
      <c r="F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263"/>
      <c r="BQ166" s="263"/>
      <c r="BR166" s="263"/>
      <c r="BS166" s="263"/>
      <c r="BT166" s="263"/>
      <c r="BU166" s="263"/>
      <c r="BV166" s="263"/>
      <c r="BW166" s="263"/>
      <c r="BX166" s="26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</row>
    <row r="167" spans="1:132" ht="12.75" hidden="1" x14ac:dyDescent="0.2">
      <c r="A167" s="67"/>
      <c r="B167" s="65"/>
      <c r="D167" s="8"/>
      <c r="E167" s="6"/>
      <c r="F167" s="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263"/>
      <c r="BQ167" s="263"/>
      <c r="BR167" s="263"/>
      <c r="BS167" s="263"/>
      <c r="BT167" s="263"/>
      <c r="BU167" s="263"/>
      <c r="BV167" s="263"/>
      <c r="BW167" s="263"/>
      <c r="BX167" s="26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</row>
    <row r="168" spans="1:132" ht="12.75" hidden="1" x14ac:dyDescent="0.2">
      <c r="A168" s="67"/>
      <c r="B168" s="65"/>
      <c r="D168" s="8"/>
      <c r="E168" s="6"/>
      <c r="F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263"/>
      <c r="BQ168" s="263"/>
      <c r="BR168" s="263"/>
      <c r="BS168" s="263"/>
      <c r="BT168" s="263"/>
      <c r="BU168" s="263"/>
      <c r="BV168" s="263"/>
      <c r="BW168" s="263"/>
      <c r="BX168" s="26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</row>
    <row r="169" spans="1:132" ht="12.75" hidden="1" x14ac:dyDescent="0.2">
      <c r="A169" s="67"/>
      <c r="B169" s="65"/>
      <c r="D169" s="8"/>
      <c r="E169" s="6"/>
      <c r="F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263"/>
      <c r="BQ169" s="263"/>
      <c r="BR169" s="263"/>
      <c r="BS169" s="263"/>
      <c r="BT169" s="263"/>
      <c r="BU169" s="263"/>
      <c r="BV169" s="263"/>
      <c r="BW169" s="263"/>
      <c r="BX169" s="26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</row>
    <row r="170" spans="1:132" ht="12.75" hidden="1" x14ac:dyDescent="0.2">
      <c r="A170" s="67"/>
      <c r="B170" s="65"/>
      <c r="D170" s="8"/>
      <c r="E170" s="6"/>
      <c r="F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263"/>
      <c r="BQ170" s="263"/>
      <c r="BR170" s="263"/>
      <c r="BS170" s="263"/>
      <c r="BT170" s="263"/>
      <c r="BU170" s="263"/>
      <c r="BV170" s="263"/>
      <c r="BW170" s="263"/>
      <c r="BX170" s="26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</row>
    <row r="171" spans="1:132" ht="12.75" hidden="1" x14ac:dyDescent="0.2">
      <c r="A171" s="67"/>
      <c r="B171" s="65"/>
      <c r="D171" s="8"/>
      <c r="E171" s="6"/>
      <c r="F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263"/>
      <c r="BQ171" s="263"/>
      <c r="BR171" s="263"/>
      <c r="BS171" s="263"/>
      <c r="BT171" s="263"/>
      <c r="BU171" s="263"/>
      <c r="BV171" s="263"/>
      <c r="BW171" s="263"/>
      <c r="BX171" s="26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</row>
    <row r="172" spans="1:132" ht="12.75" hidden="1" x14ac:dyDescent="0.2">
      <c r="A172" s="67"/>
      <c r="B172" s="65"/>
      <c r="D172" s="8"/>
      <c r="E172" s="6"/>
      <c r="F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263"/>
      <c r="BQ172" s="263"/>
      <c r="BR172" s="263"/>
      <c r="BS172" s="263"/>
      <c r="BT172" s="263"/>
      <c r="BU172" s="263"/>
      <c r="BV172" s="263"/>
      <c r="BW172" s="263"/>
      <c r="BX172" s="26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</row>
    <row r="173" spans="1:132" ht="12.75" hidden="1" x14ac:dyDescent="0.2">
      <c r="A173" s="67"/>
      <c r="B173" s="65"/>
      <c r="D173" s="8"/>
      <c r="E173" s="6"/>
      <c r="F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263"/>
      <c r="BQ173" s="263"/>
      <c r="BR173" s="263"/>
      <c r="BS173" s="263"/>
      <c r="BT173" s="263"/>
      <c r="BU173" s="263"/>
      <c r="BV173" s="263"/>
      <c r="BW173" s="263"/>
      <c r="BX173" s="26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</row>
    <row r="174" spans="1:132" ht="12.75" hidden="1" x14ac:dyDescent="0.2">
      <c r="A174" s="67"/>
      <c r="B174" s="65"/>
      <c r="D174" s="8"/>
      <c r="E174" s="6"/>
      <c r="F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263"/>
      <c r="BQ174" s="263"/>
      <c r="BR174" s="263"/>
      <c r="BS174" s="263"/>
      <c r="BT174" s="263"/>
      <c r="BU174" s="263"/>
      <c r="BV174" s="263"/>
      <c r="BW174" s="263"/>
      <c r="BX174" s="26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</row>
    <row r="175" spans="1:132" ht="12.75" hidden="1" x14ac:dyDescent="0.2">
      <c r="A175" s="67"/>
      <c r="B175" s="65"/>
      <c r="D175" s="8"/>
      <c r="E175" s="6"/>
      <c r="F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263"/>
      <c r="BQ175" s="263"/>
      <c r="BR175" s="263"/>
      <c r="BS175" s="263"/>
      <c r="BT175" s="263"/>
      <c r="BU175" s="263"/>
      <c r="BV175" s="263"/>
      <c r="BW175" s="263"/>
      <c r="BX175" s="26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</row>
    <row r="176" spans="1:132" ht="12.75" hidden="1" x14ac:dyDescent="0.2">
      <c r="A176" s="67"/>
      <c r="B176" s="65"/>
      <c r="D176" s="8"/>
      <c r="E176" s="6"/>
      <c r="F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263"/>
      <c r="BQ176" s="263"/>
      <c r="BR176" s="263"/>
      <c r="BS176" s="263"/>
      <c r="BT176" s="263"/>
      <c r="BU176" s="263"/>
      <c r="BV176" s="263"/>
      <c r="BW176" s="263"/>
      <c r="BX176" s="26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</row>
    <row r="177" spans="1:132" ht="12.75" hidden="1" x14ac:dyDescent="0.2">
      <c r="A177" s="67"/>
      <c r="B177" s="65"/>
      <c r="D177" s="8"/>
      <c r="E177" s="6"/>
      <c r="F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263"/>
      <c r="BQ177" s="263"/>
      <c r="BR177" s="263"/>
      <c r="BS177" s="263"/>
      <c r="BT177" s="263"/>
      <c r="BU177" s="263"/>
      <c r="BV177" s="263"/>
      <c r="BW177" s="263"/>
      <c r="BX177" s="26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</row>
    <row r="178" spans="1:132" ht="12.75" hidden="1" x14ac:dyDescent="0.2">
      <c r="A178" s="67"/>
      <c r="B178" s="65"/>
      <c r="D178" s="8"/>
      <c r="E178" s="6"/>
      <c r="F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263"/>
      <c r="BQ178" s="263"/>
      <c r="BR178" s="263"/>
      <c r="BS178" s="263"/>
      <c r="BT178" s="263"/>
      <c r="BU178" s="263"/>
      <c r="BV178" s="263"/>
      <c r="BW178" s="263"/>
      <c r="BX178" s="26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</row>
    <row r="179" spans="1:132" ht="12.75" hidden="1" x14ac:dyDescent="0.2">
      <c r="A179" s="67"/>
      <c r="B179" s="65"/>
      <c r="D179" s="8"/>
      <c r="E179" s="6"/>
      <c r="F179" s="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263"/>
      <c r="BQ179" s="263"/>
      <c r="BR179" s="263"/>
      <c r="BS179" s="263"/>
      <c r="BT179" s="263"/>
      <c r="BU179" s="263"/>
      <c r="BV179" s="263"/>
      <c r="BW179" s="263"/>
      <c r="BX179" s="26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</row>
    <row r="180" spans="1:132" ht="12.75" hidden="1" x14ac:dyDescent="0.2">
      <c r="A180" s="67"/>
      <c r="B180" s="65"/>
      <c r="D180" s="8"/>
      <c r="E180" s="6"/>
      <c r="F180" s="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263"/>
      <c r="BQ180" s="263"/>
      <c r="BR180" s="263"/>
      <c r="BS180" s="263"/>
      <c r="BT180" s="263"/>
      <c r="BU180" s="263"/>
      <c r="BV180" s="263"/>
      <c r="BW180" s="263"/>
      <c r="BX180" s="26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</row>
    <row r="181" spans="1:132" ht="12.75" hidden="1" x14ac:dyDescent="0.2">
      <c r="A181" s="67"/>
      <c r="B181" s="65"/>
      <c r="D181" s="8"/>
      <c r="E181" s="6"/>
      <c r="F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263"/>
      <c r="BQ181" s="263"/>
      <c r="BR181" s="263"/>
      <c r="BS181" s="263"/>
      <c r="BT181" s="263"/>
      <c r="BU181" s="263"/>
      <c r="BV181" s="263"/>
      <c r="BW181" s="263"/>
      <c r="BX181" s="26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</row>
    <row r="182" spans="1:132" ht="12.75" hidden="1" x14ac:dyDescent="0.2">
      <c r="A182" s="67"/>
      <c r="B182" s="65"/>
      <c r="D182" s="8"/>
      <c r="E182" s="6"/>
      <c r="F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263"/>
      <c r="BQ182" s="263"/>
      <c r="BR182" s="263"/>
      <c r="BS182" s="263"/>
      <c r="BT182" s="263"/>
      <c r="BU182" s="263"/>
      <c r="BV182" s="263"/>
      <c r="BW182" s="263"/>
      <c r="BX182" s="26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</row>
    <row r="183" spans="1:132" ht="12.75" hidden="1" x14ac:dyDescent="0.2">
      <c r="A183" s="67"/>
      <c r="B183" s="65"/>
      <c r="D183" s="8"/>
      <c r="E183" s="6"/>
      <c r="F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263"/>
      <c r="BQ183" s="263"/>
      <c r="BR183" s="263"/>
      <c r="BS183" s="263"/>
      <c r="BT183" s="263"/>
      <c r="BU183" s="263"/>
      <c r="BV183" s="263"/>
      <c r="BW183" s="263"/>
      <c r="BX183" s="26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</row>
    <row r="184" spans="1:132" ht="12.75" hidden="1" x14ac:dyDescent="0.2">
      <c r="A184" s="67"/>
      <c r="B184" s="65"/>
      <c r="D184" s="8"/>
      <c r="E184" s="6"/>
      <c r="F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263"/>
      <c r="BQ184" s="263"/>
      <c r="BR184" s="263"/>
      <c r="BS184" s="263"/>
      <c r="BT184" s="263"/>
      <c r="BU184" s="263"/>
      <c r="BV184" s="263"/>
      <c r="BW184" s="263"/>
      <c r="BX184" s="26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</row>
    <row r="185" spans="1:132" ht="12.75" hidden="1" x14ac:dyDescent="0.2">
      <c r="A185" s="67"/>
      <c r="B185" s="65"/>
      <c r="D185" s="8"/>
      <c r="E185" s="6"/>
      <c r="F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263"/>
      <c r="BQ185" s="263"/>
      <c r="BR185" s="263"/>
      <c r="BS185" s="263"/>
      <c r="BT185" s="263"/>
      <c r="BU185" s="263"/>
      <c r="BV185" s="263"/>
      <c r="BW185" s="263"/>
      <c r="BX185" s="26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</row>
    <row r="186" spans="1:132" ht="12.75" hidden="1" x14ac:dyDescent="0.2">
      <c r="A186" s="67"/>
      <c r="B186" s="65"/>
      <c r="D186" s="8"/>
      <c r="E186" s="6"/>
      <c r="F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263"/>
      <c r="BQ186" s="263"/>
      <c r="BR186" s="263"/>
      <c r="BS186" s="263"/>
      <c r="BT186" s="263"/>
      <c r="BU186" s="263"/>
      <c r="BV186" s="263"/>
      <c r="BW186" s="263"/>
      <c r="BX186" s="26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</row>
    <row r="187" spans="1:132" ht="12.75" hidden="1" x14ac:dyDescent="0.2">
      <c r="A187" s="67"/>
      <c r="B187" s="65"/>
      <c r="D187" s="8"/>
      <c r="E187" s="6"/>
      <c r="F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263"/>
      <c r="BQ187" s="263"/>
      <c r="BR187" s="263"/>
      <c r="BS187" s="263"/>
      <c r="BT187" s="263"/>
      <c r="BU187" s="263"/>
      <c r="BV187" s="263"/>
      <c r="BW187" s="263"/>
      <c r="BX187" s="26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</row>
    <row r="188" spans="1:132" ht="12.75" hidden="1" x14ac:dyDescent="0.2">
      <c r="A188" s="67"/>
      <c r="B188" s="65"/>
      <c r="D188" s="8"/>
      <c r="E188" s="6"/>
      <c r="F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263"/>
      <c r="BQ188" s="263"/>
      <c r="BR188" s="263"/>
      <c r="BS188" s="263"/>
      <c r="BT188" s="263"/>
      <c r="BU188" s="263"/>
      <c r="BV188" s="263"/>
      <c r="BW188" s="263"/>
      <c r="BX188" s="26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</row>
    <row r="189" spans="1:132" ht="12.75" hidden="1" x14ac:dyDescent="0.2">
      <c r="A189" s="67"/>
      <c r="B189" s="65"/>
      <c r="D189" s="8"/>
      <c r="E189" s="6"/>
      <c r="F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263"/>
      <c r="BQ189" s="263"/>
      <c r="BR189" s="263"/>
      <c r="BS189" s="263"/>
      <c r="BT189" s="263"/>
      <c r="BU189" s="263"/>
      <c r="BV189" s="263"/>
      <c r="BW189" s="263"/>
      <c r="BX189" s="26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</row>
    <row r="190" spans="1:132" ht="12.75" hidden="1" x14ac:dyDescent="0.2">
      <c r="A190" s="67"/>
      <c r="B190" s="65"/>
      <c r="D190" s="8"/>
      <c r="E190" s="6"/>
      <c r="F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263"/>
      <c r="BQ190" s="263"/>
      <c r="BR190" s="263"/>
      <c r="BS190" s="263"/>
      <c r="BT190" s="263"/>
      <c r="BU190" s="263"/>
      <c r="BV190" s="263"/>
      <c r="BW190" s="263"/>
      <c r="BX190" s="26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</row>
    <row r="191" spans="1:132" ht="12.75" hidden="1" x14ac:dyDescent="0.2">
      <c r="A191" s="67"/>
      <c r="B191" s="65"/>
      <c r="D191" s="8"/>
      <c r="E191" s="6"/>
      <c r="F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263"/>
      <c r="BQ191" s="263"/>
      <c r="BR191" s="263"/>
      <c r="BS191" s="263"/>
      <c r="BT191" s="263"/>
      <c r="BU191" s="263"/>
      <c r="BV191" s="263"/>
      <c r="BW191" s="263"/>
      <c r="BX191" s="26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</row>
    <row r="192" spans="1:132" ht="12.75" hidden="1" x14ac:dyDescent="0.2">
      <c r="A192" s="67"/>
      <c r="B192" s="65"/>
      <c r="D192" s="8"/>
      <c r="E192" s="6"/>
      <c r="F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263"/>
      <c r="BQ192" s="263"/>
      <c r="BR192" s="263"/>
      <c r="BS192" s="263"/>
      <c r="BT192" s="263"/>
      <c r="BU192" s="263"/>
      <c r="BV192" s="263"/>
      <c r="BW192" s="263"/>
      <c r="BX192" s="26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</row>
    <row r="193" spans="1:132" ht="12.75" hidden="1" x14ac:dyDescent="0.2">
      <c r="A193" s="67"/>
      <c r="B193" s="65"/>
      <c r="D193" s="8"/>
      <c r="E193" s="6"/>
      <c r="F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263"/>
      <c r="BQ193" s="263"/>
      <c r="BR193" s="263"/>
      <c r="BS193" s="263"/>
      <c r="BT193" s="263"/>
      <c r="BU193" s="263"/>
      <c r="BV193" s="263"/>
      <c r="BW193" s="263"/>
      <c r="BX193" s="26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</row>
    <row r="194" spans="1:132" ht="12.75" hidden="1" x14ac:dyDescent="0.2">
      <c r="A194" s="67"/>
      <c r="B194" s="65"/>
      <c r="D194" s="8"/>
      <c r="E194" s="6"/>
      <c r="F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263"/>
      <c r="BQ194" s="263"/>
      <c r="BR194" s="263"/>
      <c r="BS194" s="263"/>
      <c r="BT194" s="263"/>
      <c r="BU194" s="263"/>
      <c r="BV194" s="263"/>
      <c r="BW194" s="263"/>
      <c r="BX194" s="26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</row>
    <row r="195" spans="1:132" ht="12.75" hidden="1" x14ac:dyDescent="0.2">
      <c r="A195" s="67"/>
      <c r="B195" s="65"/>
      <c r="D195" s="8"/>
      <c r="E195" s="6"/>
      <c r="F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263"/>
      <c r="BQ195" s="263"/>
      <c r="BR195" s="263"/>
      <c r="BS195" s="263"/>
      <c r="BT195" s="263"/>
      <c r="BU195" s="263"/>
      <c r="BV195" s="263"/>
      <c r="BW195" s="263"/>
      <c r="BX195" s="26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</row>
    <row r="196" spans="1:132" ht="12.75" hidden="1" x14ac:dyDescent="0.2">
      <c r="A196" s="67"/>
      <c r="B196" s="65"/>
      <c r="D196" s="8"/>
      <c r="E196" s="6"/>
      <c r="F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263"/>
      <c r="BQ196" s="263"/>
      <c r="BR196" s="263"/>
      <c r="BS196" s="263"/>
      <c r="BT196" s="263"/>
      <c r="BU196" s="263"/>
      <c r="BV196" s="263"/>
      <c r="BW196" s="263"/>
      <c r="BX196" s="26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</row>
    <row r="197" spans="1:132" ht="12.75" hidden="1" x14ac:dyDescent="0.2">
      <c r="A197" s="67"/>
      <c r="B197" s="65"/>
      <c r="D197" s="8"/>
      <c r="E197" s="6"/>
      <c r="F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263"/>
      <c r="BQ197" s="263"/>
      <c r="BR197" s="263"/>
      <c r="BS197" s="263"/>
      <c r="BT197" s="263"/>
      <c r="BU197" s="263"/>
      <c r="BV197" s="263"/>
      <c r="BW197" s="263"/>
      <c r="BX197" s="26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</row>
    <row r="198" spans="1:132" ht="12.75" hidden="1" x14ac:dyDescent="0.2">
      <c r="A198" s="67"/>
      <c r="B198" s="65"/>
      <c r="D198" s="8"/>
      <c r="E198" s="6"/>
      <c r="F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263"/>
      <c r="BQ198" s="263"/>
      <c r="BR198" s="263"/>
      <c r="BS198" s="263"/>
      <c r="BT198" s="263"/>
      <c r="BU198" s="263"/>
      <c r="BV198" s="263"/>
      <c r="BW198" s="263"/>
      <c r="BX198" s="26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</row>
    <row r="199" spans="1:132" ht="12.75" hidden="1" x14ac:dyDescent="0.2">
      <c r="A199" s="67"/>
      <c r="B199" s="65"/>
      <c r="D199" s="8"/>
      <c r="E199" s="6"/>
      <c r="F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263"/>
      <c r="BQ199" s="263"/>
      <c r="BR199" s="263"/>
      <c r="BS199" s="263"/>
      <c r="BT199" s="263"/>
      <c r="BU199" s="263"/>
      <c r="BV199" s="263"/>
      <c r="BW199" s="263"/>
      <c r="BX199" s="26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</row>
    <row r="200" spans="1:132" ht="12.75" hidden="1" x14ac:dyDescent="0.2">
      <c r="A200" s="67"/>
      <c r="B200" s="65"/>
      <c r="D200" s="8"/>
      <c r="E200" s="6"/>
      <c r="F200" s="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263"/>
      <c r="BQ200" s="263"/>
      <c r="BR200" s="263"/>
      <c r="BS200" s="263"/>
      <c r="BT200" s="263"/>
      <c r="BU200" s="263"/>
      <c r="BV200" s="263"/>
      <c r="BW200" s="263"/>
      <c r="BX200" s="26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</row>
    <row r="201" spans="1:132" ht="12.75" hidden="1" x14ac:dyDescent="0.2">
      <c r="A201" s="67"/>
      <c r="B201" s="65"/>
      <c r="D201" s="8"/>
      <c r="E201" s="6"/>
      <c r="F201" s="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263"/>
      <c r="BQ201" s="263"/>
      <c r="BR201" s="263"/>
      <c r="BS201" s="263"/>
      <c r="BT201" s="263"/>
      <c r="BU201" s="263"/>
      <c r="BV201" s="263"/>
      <c r="BW201" s="263"/>
      <c r="BX201" s="26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</row>
    <row r="202" spans="1:132" ht="12.75" hidden="1" x14ac:dyDescent="0.2">
      <c r="A202" s="67"/>
      <c r="B202" s="65"/>
      <c r="D202" s="8"/>
      <c r="E202" s="6"/>
      <c r="F202" s="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263"/>
      <c r="BQ202" s="263"/>
      <c r="BR202" s="263"/>
      <c r="BS202" s="263"/>
      <c r="BT202" s="263"/>
      <c r="BU202" s="263"/>
      <c r="BV202" s="263"/>
      <c r="BW202" s="263"/>
      <c r="BX202" s="26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</row>
    <row r="203" spans="1:132" ht="12.75" hidden="1" x14ac:dyDescent="0.2">
      <c r="A203" s="67"/>
      <c r="B203" s="65"/>
      <c r="D203" s="8"/>
      <c r="E203" s="6"/>
      <c r="F203" s="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263"/>
      <c r="BQ203" s="263"/>
      <c r="BR203" s="263"/>
      <c r="BS203" s="263"/>
      <c r="BT203" s="263"/>
      <c r="BU203" s="263"/>
      <c r="BV203" s="263"/>
      <c r="BW203" s="263"/>
      <c r="BX203" s="26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</row>
    <row r="204" spans="1:132" ht="12.75" hidden="1" x14ac:dyDescent="0.2">
      <c r="A204" s="67"/>
      <c r="B204" s="65"/>
      <c r="D204" s="8"/>
      <c r="E204" s="6"/>
      <c r="F204" s="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263"/>
      <c r="BQ204" s="263"/>
      <c r="BR204" s="263"/>
      <c r="BS204" s="263"/>
      <c r="BT204" s="263"/>
      <c r="BU204" s="263"/>
      <c r="BV204" s="263"/>
      <c r="BW204" s="263"/>
      <c r="BX204" s="26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</row>
    <row r="205" spans="1:132" ht="12.75" hidden="1" x14ac:dyDescent="0.2">
      <c r="A205" s="67"/>
      <c r="B205" s="65"/>
      <c r="D205" s="8"/>
      <c r="E205" s="6"/>
      <c r="F205" s="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263"/>
      <c r="BQ205" s="263"/>
      <c r="BR205" s="263"/>
      <c r="BS205" s="263"/>
      <c r="BT205" s="263"/>
      <c r="BU205" s="263"/>
      <c r="BV205" s="263"/>
      <c r="BW205" s="263"/>
      <c r="BX205" s="26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</row>
    <row r="206" spans="1:132" ht="12.75" hidden="1" x14ac:dyDescent="0.2">
      <c r="A206" s="67"/>
      <c r="B206" s="65"/>
      <c r="D206" s="8"/>
      <c r="E206" s="6"/>
      <c r="F206" s="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263"/>
      <c r="BQ206" s="263"/>
      <c r="BR206" s="263"/>
      <c r="BS206" s="263"/>
      <c r="BT206" s="263"/>
      <c r="BU206" s="263"/>
      <c r="BV206" s="263"/>
      <c r="BW206" s="263"/>
      <c r="BX206" s="26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</row>
    <row r="207" spans="1:132" ht="12.75" hidden="1" x14ac:dyDescent="0.2">
      <c r="A207" s="67"/>
      <c r="B207" s="65"/>
      <c r="D207" s="8"/>
      <c r="E207" s="6"/>
      <c r="F207" s="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263"/>
      <c r="BQ207" s="263"/>
      <c r="BR207" s="263"/>
      <c r="BS207" s="263"/>
      <c r="BT207" s="263"/>
      <c r="BU207" s="263"/>
      <c r="BV207" s="263"/>
      <c r="BW207" s="263"/>
      <c r="BX207" s="26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</row>
    <row r="208" spans="1:132" ht="12.75" hidden="1" x14ac:dyDescent="0.2">
      <c r="A208" s="67"/>
      <c r="B208" s="65"/>
      <c r="D208" s="8"/>
      <c r="E208" s="6"/>
      <c r="F208" s="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263"/>
      <c r="BQ208" s="263"/>
      <c r="BR208" s="263"/>
      <c r="BS208" s="263"/>
      <c r="BT208" s="263"/>
      <c r="BU208" s="263"/>
      <c r="BV208" s="263"/>
      <c r="BW208" s="263"/>
      <c r="BX208" s="26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</row>
    <row r="209" spans="1:132" ht="12.75" hidden="1" x14ac:dyDescent="0.2">
      <c r="A209" s="67"/>
      <c r="B209" s="65"/>
      <c r="D209" s="8"/>
      <c r="E209" s="6"/>
      <c r="F209" s="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263"/>
      <c r="BQ209" s="263"/>
      <c r="BR209" s="263"/>
      <c r="BS209" s="263"/>
      <c r="BT209" s="263"/>
      <c r="BU209" s="263"/>
      <c r="BV209" s="263"/>
      <c r="BW209" s="263"/>
      <c r="BX209" s="26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</row>
    <row r="210" spans="1:132" ht="12.75" hidden="1" x14ac:dyDescent="0.2">
      <c r="A210" s="67"/>
      <c r="B210" s="65"/>
      <c r="D210" s="8"/>
      <c r="E210" s="6"/>
      <c r="F210" s="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263"/>
      <c r="BQ210" s="263"/>
      <c r="BR210" s="263"/>
      <c r="BS210" s="263"/>
      <c r="BT210" s="263"/>
      <c r="BU210" s="263"/>
      <c r="BV210" s="263"/>
      <c r="BW210" s="263"/>
      <c r="BX210" s="26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</row>
    <row r="211" spans="1:132" ht="12.75" hidden="1" x14ac:dyDescent="0.2">
      <c r="A211" s="67"/>
      <c r="B211" s="65"/>
      <c r="D211" s="8"/>
      <c r="E211" s="6"/>
      <c r="F211" s="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263"/>
      <c r="BQ211" s="263"/>
      <c r="BR211" s="263"/>
      <c r="BS211" s="263"/>
      <c r="BT211" s="263"/>
      <c r="BU211" s="263"/>
      <c r="BV211" s="263"/>
      <c r="BW211" s="263"/>
      <c r="BX211" s="26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</row>
    <row r="212" spans="1:132" ht="12.75" hidden="1" x14ac:dyDescent="0.2">
      <c r="A212" s="67"/>
      <c r="B212" s="65"/>
      <c r="D212" s="8"/>
      <c r="E212" s="6"/>
      <c r="F212" s="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263"/>
      <c r="BQ212" s="263"/>
      <c r="BR212" s="263"/>
      <c r="BS212" s="263"/>
      <c r="BT212" s="263"/>
      <c r="BU212" s="263"/>
      <c r="BV212" s="263"/>
      <c r="BW212" s="263"/>
      <c r="BX212" s="26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</row>
    <row r="213" spans="1:132" ht="12.75" hidden="1" x14ac:dyDescent="0.2">
      <c r="A213" s="67"/>
      <c r="B213" s="65"/>
      <c r="D213" s="8"/>
      <c r="E213" s="6"/>
      <c r="F213" s="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263"/>
      <c r="BQ213" s="263"/>
      <c r="BR213" s="263"/>
      <c r="BS213" s="263"/>
      <c r="BT213" s="263"/>
      <c r="BU213" s="263"/>
      <c r="BV213" s="263"/>
      <c r="BW213" s="263"/>
      <c r="BX213" s="26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</row>
    <row r="214" spans="1:132" ht="12.75" hidden="1" x14ac:dyDescent="0.2">
      <c r="A214" s="67"/>
      <c r="B214" s="65"/>
      <c r="D214" s="8"/>
      <c r="E214" s="6"/>
      <c r="F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263"/>
      <c r="BQ214" s="263"/>
      <c r="BR214" s="263"/>
      <c r="BS214" s="263"/>
      <c r="BT214" s="263"/>
      <c r="BU214" s="263"/>
      <c r="BV214" s="263"/>
      <c r="BW214" s="263"/>
      <c r="BX214" s="26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</row>
    <row r="215" spans="1:132" ht="12.75" hidden="1" x14ac:dyDescent="0.2">
      <c r="A215" s="67"/>
      <c r="B215" s="65"/>
      <c r="D215" s="8"/>
      <c r="E215" s="6"/>
      <c r="F215" s="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263"/>
      <c r="BQ215" s="263"/>
      <c r="BR215" s="263"/>
      <c r="BS215" s="263"/>
      <c r="BT215" s="263"/>
      <c r="BU215" s="263"/>
      <c r="BV215" s="263"/>
      <c r="BW215" s="263"/>
      <c r="BX215" s="26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</row>
    <row r="216" spans="1:132" ht="12.75" hidden="1" x14ac:dyDescent="0.2">
      <c r="A216" s="67"/>
      <c r="B216" s="65"/>
      <c r="D216" s="8"/>
      <c r="E216" s="6"/>
      <c r="F216" s="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263"/>
      <c r="BQ216" s="263"/>
      <c r="BR216" s="263"/>
      <c r="BS216" s="263"/>
      <c r="BT216" s="263"/>
      <c r="BU216" s="263"/>
      <c r="BV216" s="263"/>
      <c r="BW216" s="263"/>
      <c r="BX216" s="26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</row>
    <row r="217" spans="1:132" ht="12.75" hidden="1" x14ac:dyDescent="0.2">
      <c r="A217" s="67"/>
      <c r="B217" s="65"/>
      <c r="D217" s="8"/>
      <c r="E217" s="6"/>
      <c r="F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263"/>
      <c r="BQ217" s="263"/>
      <c r="BR217" s="263"/>
      <c r="BS217" s="263"/>
      <c r="BT217" s="263"/>
      <c r="BU217" s="263"/>
      <c r="BV217" s="263"/>
      <c r="BW217" s="263"/>
      <c r="BX217" s="26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</row>
    <row r="218" spans="1:132" ht="12.75" hidden="1" x14ac:dyDescent="0.2">
      <c r="A218" s="67"/>
      <c r="B218" s="65"/>
      <c r="D218" s="8"/>
      <c r="E218" s="6"/>
      <c r="F218" s="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263"/>
      <c r="BQ218" s="263"/>
      <c r="BR218" s="263"/>
      <c r="BS218" s="263"/>
      <c r="BT218" s="263"/>
      <c r="BU218" s="263"/>
      <c r="BV218" s="263"/>
      <c r="BW218" s="263"/>
      <c r="BX218" s="26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</row>
    <row r="219" spans="1:132" ht="12.75" hidden="1" x14ac:dyDescent="0.2">
      <c r="A219" s="67"/>
      <c r="B219" s="65"/>
      <c r="D219" s="8"/>
      <c r="E219" s="6"/>
      <c r="F219" s="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263"/>
      <c r="BQ219" s="263"/>
      <c r="BR219" s="263"/>
      <c r="BS219" s="263"/>
      <c r="BT219" s="263"/>
      <c r="BU219" s="263"/>
      <c r="BV219" s="263"/>
      <c r="BW219" s="263"/>
      <c r="BX219" s="26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</row>
    <row r="220" spans="1:132" ht="12.75" hidden="1" x14ac:dyDescent="0.2">
      <c r="A220" s="67"/>
      <c r="B220" s="65"/>
      <c r="D220" s="8"/>
      <c r="E220" s="6"/>
      <c r="F220" s="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263"/>
      <c r="BQ220" s="263"/>
      <c r="BR220" s="263"/>
      <c r="BS220" s="263"/>
      <c r="BT220" s="263"/>
      <c r="BU220" s="263"/>
      <c r="BV220" s="263"/>
      <c r="BW220" s="263"/>
      <c r="BX220" s="26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</row>
    <row r="221" spans="1:132" ht="12.75" hidden="1" x14ac:dyDescent="0.2">
      <c r="A221" s="67"/>
      <c r="B221" s="65"/>
      <c r="D221" s="8"/>
      <c r="E221" s="6"/>
      <c r="F221" s="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263"/>
      <c r="BQ221" s="263"/>
      <c r="BR221" s="263"/>
      <c r="BS221" s="263"/>
      <c r="BT221" s="263"/>
      <c r="BU221" s="263"/>
      <c r="BV221" s="263"/>
      <c r="BW221" s="263"/>
      <c r="BX221" s="26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</row>
    <row r="222" spans="1:132" ht="12.75" hidden="1" x14ac:dyDescent="0.2">
      <c r="A222" s="67"/>
      <c r="B222" s="65"/>
      <c r="D222" s="8"/>
      <c r="E222" s="6"/>
      <c r="F222" s="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263"/>
      <c r="BQ222" s="263"/>
      <c r="BR222" s="263"/>
      <c r="BS222" s="263"/>
      <c r="BT222" s="263"/>
      <c r="BU222" s="263"/>
      <c r="BV222" s="263"/>
      <c r="BW222" s="263"/>
      <c r="BX222" s="26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</row>
    <row r="223" spans="1:132" ht="12.75" hidden="1" x14ac:dyDescent="0.2">
      <c r="A223" s="67"/>
      <c r="B223" s="65"/>
      <c r="D223" s="8"/>
      <c r="E223" s="6"/>
      <c r="F223" s="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263"/>
      <c r="BQ223" s="263"/>
      <c r="BR223" s="263"/>
      <c r="BS223" s="263"/>
      <c r="BT223" s="263"/>
      <c r="BU223" s="263"/>
      <c r="BV223" s="263"/>
      <c r="BW223" s="263"/>
      <c r="BX223" s="26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</row>
    <row r="224" spans="1:132" ht="12.75" hidden="1" x14ac:dyDescent="0.2">
      <c r="A224" s="67"/>
      <c r="B224" s="65"/>
      <c r="D224" s="8"/>
      <c r="E224" s="6"/>
      <c r="F224" s="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263"/>
      <c r="BQ224" s="263"/>
      <c r="BR224" s="263"/>
      <c r="BS224" s="263"/>
      <c r="BT224" s="263"/>
      <c r="BU224" s="263"/>
      <c r="BV224" s="263"/>
      <c r="BW224" s="263"/>
      <c r="BX224" s="26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</row>
    <row r="225" spans="1:132" ht="12.75" hidden="1" x14ac:dyDescent="0.2">
      <c r="A225" s="67"/>
      <c r="B225" s="65"/>
      <c r="D225" s="8"/>
      <c r="E225" s="6"/>
      <c r="F225" s="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263"/>
      <c r="BQ225" s="263"/>
      <c r="BR225" s="263"/>
      <c r="BS225" s="263"/>
      <c r="BT225" s="263"/>
      <c r="BU225" s="263"/>
      <c r="BV225" s="263"/>
      <c r="BW225" s="263"/>
      <c r="BX225" s="26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</row>
    <row r="226" spans="1:132" ht="12.75" hidden="1" x14ac:dyDescent="0.2">
      <c r="A226" s="67"/>
      <c r="B226" s="65"/>
      <c r="D226" s="8"/>
      <c r="E226" s="6"/>
      <c r="F226" s="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263"/>
      <c r="BQ226" s="263"/>
      <c r="BR226" s="263"/>
      <c r="BS226" s="263"/>
      <c r="BT226" s="263"/>
      <c r="BU226" s="263"/>
      <c r="BV226" s="263"/>
      <c r="BW226" s="263"/>
      <c r="BX226" s="26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</row>
    <row r="227" spans="1:132" ht="12.75" hidden="1" x14ac:dyDescent="0.2">
      <c r="A227" s="67"/>
      <c r="B227" s="65"/>
      <c r="D227" s="8"/>
      <c r="E227" s="6"/>
      <c r="F227" s="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263"/>
      <c r="BQ227" s="263"/>
      <c r="BR227" s="263"/>
      <c r="BS227" s="263"/>
      <c r="BT227" s="263"/>
      <c r="BU227" s="263"/>
      <c r="BV227" s="263"/>
      <c r="BW227" s="263"/>
      <c r="BX227" s="26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</row>
    <row r="228" spans="1:132" ht="12.75" hidden="1" x14ac:dyDescent="0.2">
      <c r="A228" s="67"/>
      <c r="B228" s="65"/>
      <c r="D228" s="8"/>
      <c r="E228" s="6"/>
      <c r="F228" s="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263"/>
      <c r="BQ228" s="263"/>
      <c r="BR228" s="263"/>
      <c r="BS228" s="263"/>
      <c r="BT228" s="263"/>
      <c r="BU228" s="263"/>
      <c r="BV228" s="263"/>
      <c r="BW228" s="263"/>
      <c r="BX228" s="26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</row>
    <row r="229" spans="1:132" ht="12.75" hidden="1" x14ac:dyDescent="0.2">
      <c r="A229" s="67"/>
      <c r="B229" s="65"/>
      <c r="D229" s="8"/>
      <c r="E229" s="6"/>
      <c r="F229" s="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263"/>
      <c r="BQ229" s="263"/>
      <c r="BR229" s="263"/>
      <c r="BS229" s="263"/>
      <c r="BT229" s="263"/>
      <c r="BU229" s="263"/>
      <c r="BV229" s="263"/>
      <c r="BW229" s="263"/>
      <c r="BX229" s="26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</row>
    <row r="230" spans="1:132" ht="12.75" hidden="1" x14ac:dyDescent="0.2">
      <c r="A230" s="67"/>
      <c r="B230" s="65"/>
      <c r="D230" s="8"/>
      <c r="E230" s="6"/>
      <c r="F230" s="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263"/>
      <c r="BQ230" s="263"/>
      <c r="BR230" s="263"/>
      <c r="BS230" s="263"/>
      <c r="BT230" s="263"/>
      <c r="BU230" s="263"/>
      <c r="BV230" s="263"/>
      <c r="BW230" s="263"/>
      <c r="BX230" s="26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</row>
    <row r="231" spans="1:132" ht="12.75" hidden="1" x14ac:dyDescent="0.2">
      <c r="A231" s="67"/>
      <c r="B231" s="65"/>
      <c r="D231" s="8"/>
      <c r="E231" s="6"/>
      <c r="F231" s="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263"/>
      <c r="BQ231" s="263"/>
      <c r="BR231" s="263"/>
      <c r="BS231" s="263"/>
      <c r="BT231" s="263"/>
      <c r="BU231" s="263"/>
      <c r="BV231" s="263"/>
      <c r="BW231" s="263"/>
      <c r="BX231" s="26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</row>
    <row r="232" spans="1:132" ht="12.75" hidden="1" x14ac:dyDescent="0.2">
      <c r="A232" s="67"/>
      <c r="B232" s="65"/>
      <c r="D232" s="8"/>
      <c r="E232" s="6"/>
      <c r="F232" s="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263"/>
      <c r="BQ232" s="263"/>
      <c r="BR232" s="263"/>
      <c r="BS232" s="263"/>
      <c r="BT232" s="263"/>
      <c r="BU232" s="263"/>
      <c r="BV232" s="263"/>
      <c r="BW232" s="263"/>
      <c r="BX232" s="26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</row>
    <row r="233" spans="1:132" ht="12.75" hidden="1" x14ac:dyDescent="0.2">
      <c r="A233" s="67"/>
      <c r="B233" s="65"/>
      <c r="D233" s="8"/>
      <c r="E233" s="6"/>
      <c r="F233" s="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263"/>
      <c r="BQ233" s="263"/>
      <c r="BR233" s="263"/>
      <c r="BS233" s="263"/>
      <c r="BT233" s="263"/>
      <c r="BU233" s="263"/>
      <c r="BV233" s="263"/>
      <c r="BW233" s="263"/>
      <c r="BX233" s="26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</row>
    <row r="234" spans="1:132" ht="12.75" hidden="1" x14ac:dyDescent="0.2">
      <c r="A234" s="67"/>
      <c r="B234" s="65"/>
      <c r="D234" s="8"/>
      <c r="E234" s="6"/>
      <c r="F234" s="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263"/>
      <c r="BQ234" s="263"/>
      <c r="BR234" s="263"/>
      <c r="BS234" s="263"/>
      <c r="BT234" s="263"/>
      <c r="BU234" s="263"/>
      <c r="BV234" s="263"/>
      <c r="BW234" s="263"/>
      <c r="BX234" s="26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</row>
    <row r="235" spans="1:132" ht="12.75" hidden="1" x14ac:dyDescent="0.2">
      <c r="A235" s="67"/>
      <c r="B235" s="65"/>
      <c r="D235" s="8"/>
      <c r="E235" s="6"/>
      <c r="F235" s="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263"/>
      <c r="BQ235" s="263"/>
      <c r="BR235" s="263"/>
      <c r="BS235" s="263"/>
      <c r="BT235" s="263"/>
      <c r="BU235" s="263"/>
      <c r="BV235" s="263"/>
      <c r="BW235" s="263"/>
      <c r="BX235" s="26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</row>
    <row r="236" spans="1:132" ht="12.75" hidden="1" x14ac:dyDescent="0.2">
      <c r="A236" s="67"/>
      <c r="B236" s="65"/>
      <c r="D236" s="8"/>
      <c r="E236" s="6"/>
      <c r="F236" s="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263"/>
      <c r="BQ236" s="263"/>
      <c r="BR236" s="263"/>
      <c r="BS236" s="263"/>
      <c r="BT236" s="263"/>
      <c r="BU236" s="263"/>
      <c r="BV236" s="263"/>
      <c r="BW236" s="263"/>
      <c r="BX236" s="26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</row>
    <row r="237" spans="1:132" ht="12.75" hidden="1" x14ac:dyDescent="0.2">
      <c r="A237" s="67"/>
      <c r="B237" s="65"/>
      <c r="D237" s="8"/>
      <c r="E237" s="6"/>
      <c r="F237" s="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263"/>
      <c r="BQ237" s="263"/>
      <c r="BR237" s="263"/>
      <c r="BS237" s="263"/>
      <c r="BT237" s="263"/>
      <c r="BU237" s="263"/>
      <c r="BV237" s="263"/>
      <c r="BW237" s="263"/>
      <c r="BX237" s="26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</row>
    <row r="238" spans="1:132" ht="12.75" hidden="1" x14ac:dyDescent="0.2">
      <c r="A238" s="67"/>
      <c r="B238" s="65"/>
      <c r="D238" s="8"/>
      <c r="E238" s="6"/>
      <c r="F238" s="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263"/>
      <c r="BQ238" s="263"/>
      <c r="BR238" s="263"/>
      <c r="BS238" s="263"/>
      <c r="BT238" s="263"/>
      <c r="BU238" s="263"/>
      <c r="BV238" s="263"/>
      <c r="BW238" s="263"/>
      <c r="BX238" s="26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</row>
    <row r="239" spans="1:132" ht="12.75" hidden="1" x14ac:dyDescent="0.2">
      <c r="A239" s="67"/>
      <c r="B239" s="65"/>
      <c r="D239" s="8"/>
      <c r="E239" s="6"/>
      <c r="F239" s="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263"/>
      <c r="BQ239" s="263"/>
      <c r="BR239" s="263"/>
      <c r="BS239" s="263"/>
      <c r="BT239" s="263"/>
      <c r="BU239" s="263"/>
      <c r="BV239" s="263"/>
      <c r="BW239" s="263"/>
      <c r="BX239" s="26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</row>
    <row r="240" spans="1:132" ht="12.75" hidden="1" x14ac:dyDescent="0.2">
      <c r="A240" s="67"/>
      <c r="B240" s="65"/>
      <c r="D240" s="8"/>
      <c r="E240" s="6"/>
      <c r="F240" s="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263"/>
      <c r="BQ240" s="263"/>
      <c r="BR240" s="263"/>
      <c r="BS240" s="263"/>
      <c r="BT240" s="263"/>
      <c r="BU240" s="263"/>
      <c r="BV240" s="263"/>
      <c r="BW240" s="263"/>
      <c r="BX240" s="26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</row>
    <row r="241" spans="1:132" ht="12.75" hidden="1" x14ac:dyDescent="0.2">
      <c r="A241" s="67"/>
      <c r="B241" s="65"/>
      <c r="D241" s="8"/>
      <c r="E241" s="6"/>
      <c r="F241" s="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263"/>
      <c r="BQ241" s="263"/>
      <c r="BR241" s="263"/>
      <c r="BS241" s="263"/>
      <c r="BT241" s="263"/>
      <c r="BU241" s="263"/>
      <c r="BV241" s="263"/>
      <c r="BW241" s="263"/>
      <c r="BX241" s="26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</row>
    <row r="242" spans="1:132" ht="12.75" hidden="1" x14ac:dyDescent="0.2">
      <c r="A242" s="67"/>
      <c r="B242" s="65"/>
      <c r="D242" s="8"/>
      <c r="E242" s="6"/>
      <c r="F242" s="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263"/>
      <c r="BQ242" s="263"/>
      <c r="BR242" s="263"/>
      <c r="BS242" s="263"/>
      <c r="BT242" s="263"/>
      <c r="BU242" s="263"/>
      <c r="BV242" s="263"/>
      <c r="BW242" s="263"/>
      <c r="BX242" s="26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</row>
    <row r="243" spans="1:132" ht="12.75" hidden="1" x14ac:dyDescent="0.2">
      <c r="A243" s="67"/>
      <c r="B243" s="65"/>
      <c r="D243" s="8"/>
      <c r="E243" s="6"/>
      <c r="F243" s="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263"/>
      <c r="BQ243" s="263"/>
      <c r="BR243" s="263"/>
      <c r="BS243" s="263"/>
      <c r="BT243" s="263"/>
      <c r="BU243" s="263"/>
      <c r="BV243" s="263"/>
      <c r="BW243" s="263"/>
      <c r="BX243" s="26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</row>
    <row r="244" spans="1:132" ht="12.75" hidden="1" x14ac:dyDescent="0.2">
      <c r="A244" s="67"/>
      <c r="B244" s="65"/>
      <c r="D244" s="8"/>
      <c r="E244" s="6"/>
      <c r="F244" s="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263"/>
      <c r="BQ244" s="263"/>
      <c r="BR244" s="263"/>
      <c r="BS244" s="263"/>
      <c r="BT244" s="263"/>
      <c r="BU244" s="263"/>
      <c r="BV244" s="263"/>
      <c r="BW244" s="263"/>
      <c r="BX244" s="26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</row>
    <row r="245" spans="1:132" ht="12.75" hidden="1" x14ac:dyDescent="0.2">
      <c r="A245" s="67"/>
      <c r="B245" s="65"/>
      <c r="D245" s="8"/>
      <c r="E245" s="6"/>
      <c r="F245" s="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263"/>
      <c r="BQ245" s="263"/>
      <c r="BR245" s="263"/>
      <c r="BS245" s="263"/>
      <c r="BT245" s="263"/>
      <c r="BU245" s="263"/>
      <c r="BV245" s="263"/>
      <c r="BW245" s="263"/>
      <c r="BX245" s="26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</row>
    <row r="246" spans="1:132" ht="12.75" hidden="1" x14ac:dyDescent="0.2">
      <c r="A246" s="67"/>
      <c r="B246" s="65"/>
      <c r="D246" s="8"/>
      <c r="E246" s="6"/>
      <c r="F246" s="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263"/>
      <c r="BQ246" s="263"/>
      <c r="BR246" s="263"/>
      <c r="BS246" s="263"/>
      <c r="BT246" s="263"/>
      <c r="BU246" s="263"/>
      <c r="BV246" s="263"/>
      <c r="BW246" s="263"/>
      <c r="BX246" s="26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</row>
    <row r="247" spans="1:132" ht="12.75" hidden="1" x14ac:dyDescent="0.2">
      <c r="A247" s="67"/>
      <c r="B247" s="65"/>
      <c r="D247" s="8"/>
      <c r="E247" s="6"/>
      <c r="F247" s="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263"/>
      <c r="BQ247" s="263"/>
      <c r="BR247" s="263"/>
      <c r="BS247" s="263"/>
      <c r="BT247" s="263"/>
      <c r="BU247" s="263"/>
      <c r="BV247" s="263"/>
      <c r="BW247" s="263"/>
      <c r="BX247" s="26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</row>
    <row r="248" spans="1:132" ht="12.75" hidden="1" x14ac:dyDescent="0.2">
      <c r="A248" s="67"/>
      <c r="B248" s="65"/>
      <c r="D248" s="8"/>
      <c r="E248" s="6"/>
      <c r="F248" s="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263"/>
      <c r="BQ248" s="263"/>
      <c r="BR248" s="263"/>
      <c r="BS248" s="263"/>
      <c r="BT248" s="263"/>
      <c r="BU248" s="263"/>
      <c r="BV248" s="263"/>
      <c r="BW248" s="263"/>
      <c r="BX248" s="26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</row>
    <row r="249" spans="1:132" ht="12.75" hidden="1" x14ac:dyDescent="0.2">
      <c r="A249" s="67"/>
      <c r="B249" s="65"/>
      <c r="D249" s="8"/>
      <c r="E249" s="6"/>
      <c r="F249" s="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263"/>
      <c r="BQ249" s="263"/>
      <c r="BR249" s="263"/>
      <c r="BS249" s="263"/>
      <c r="BT249" s="263"/>
      <c r="BU249" s="263"/>
      <c r="BV249" s="263"/>
      <c r="BW249" s="263"/>
      <c r="BX249" s="26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</row>
    <row r="250" spans="1:132" ht="12.75" hidden="1" x14ac:dyDescent="0.2">
      <c r="A250" s="67"/>
      <c r="B250" s="65"/>
      <c r="D250" s="8"/>
      <c r="E250" s="6"/>
      <c r="F250" s="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263"/>
      <c r="BQ250" s="263"/>
      <c r="BR250" s="263"/>
      <c r="BS250" s="263"/>
      <c r="BT250" s="263"/>
      <c r="BU250" s="263"/>
      <c r="BV250" s="263"/>
      <c r="BW250" s="263"/>
      <c r="BX250" s="26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</row>
    <row r="251" spans="1:132" ht="12.75" hidden="1" x14ac:dyDescent="0.2">
      <c r="A251" s="67"/>
      <c r="B251" s="65"/>
      <c r="D251" s="8"/>
      <c r="E251" s="6"/>
      <c r="F251" s="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263"/>
      <c r="BQ251" s="263"/>
      <c r="BR251" s="263"/>
      <c r="BS251" s="263"/>
      <c r="BT251" s="263"/>
      <c r="BU251" s="263"/>
      <c r="BV251" s="263"/>
      <c r="BW251" s="263"/>
      <c r="BX251" s="26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</row>
    <row r="252" spans="1:132" ht="12.75" hidden="1" x14ac:dyDescent="0.2">
      <c r="A252" s="67"/>
      <c r="B252" s="65"/>
      <c r="D252" s="8"/>
      <c r="E252" s="6"/>
      <c r="F252" s="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263"/>
      <c r="BQ252" s="263"/>
      <c r="BR252" s="263"/>
      <c r="BS252" s="263"/>
      <c r="BT252" s="263"/>
      <c r="BU252" s="263"/>
      <c r="BV252" s="263"/>
      <c r="BW252" s="263"/>
      <c r="BX252" s="26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</row>
    <row r="253" spans="1:132" ht="12.75" hidden="1" x14ac:dyDescent="0.2">
      <c r="A253" s="67"/>
      <c r="B253" s="65"/>
      <c r="D253" s="8"/>
      <c r="E253" s="6"/>
      <c r="F253" s="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263"/>
      <c r="BQ253" s="263"/>
      <c r="BR253" s="263"/>
      <c r="BS253" s="263"/>
      <c r="BT253" s="263"/>
      <c r="BU253" s="263"/>
      <c r="BV253" s="263"/>
      <c r="BW253" s="263"/>
      <c r="BX253" s="26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</row>
    <row r="254" spans="1:132" ht="12.75" hidden="1" x14ac:dyDescent="0.2">
      <c r="A254" s="67"/>
      <c r="B254" s="65"/>
      <c r="D254" s="8"/>
      <c r="E254" s="6"/>
      <c r="F254" s="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263"/>
      <c r="BQ254" s="263"/>
      <c r="BR254" s="263"/>
      <c r="BS254" s="263"/>
      <c r="BT254" s="263"/>
      <c r="BU254" s="263"/>
      <c r="BV254" s="263"/>
      <c r="BW254" s="263"/>
      <c r="BX254" s="26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</row>
    <row r="255" spans="1:132" ht="12.75" hidden="1" x14ac:dyDescent="0.2">
      <c r="A255" s="67"/>
      <c r="B255" s="65"/>
      <c r="D255" s="8"/>
      <c r="E255" s="6"/>
      <c r="F255" s="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263"/>
      <c r="BQ255" s="263"/>
      <c r="BR255" s="263"/>
      <c r="BS255" s="263"/>
      <c r="BT255" s="263"/>
      <c r="BU255" s="263"/>
      <c r="BV255" s="263"/>
      <c r="BW255" s="263"/>
      <c r="BX255" s="26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</row>
    <row r="256" spans="1:132" ht="12.75" hidden="1" x14ac:dyDescent="0.2">
      <c r="A256" s="67"/>
      <c r="B256" s="65"/>
      <c r="D256" s="8"/>
      <c r="E256" s="6"/>
      <c r="F256" s="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263"/>
      <c r="BQ256" s="263"/>
      <c r="BR256" s="263"/>
      <c r="BS256" s="263"/>
      <c r="BT256" s="263"/>
      <c r="BU256" s="263"/>
      <c r="BV256" s="263"/>
      <c r="BW256" s="263"/>
      <c r="BX256" s="26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</row>
    <row r="257" spans="1:132" ht="12.75" hidden="1" x14ac:dyDescent="0.2">
      <c r="A257" s="67"/>
      <c r="B257" s="65"/>
      <c r="D257" s="8"/>
      <c r="E257" s="6"/>
      <c r="F257" s="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263"/>
      <c r="BQ257" s="263"/>
      <c r="BR257" s="263"/>
      <c r="BS257" s="263"/>
      <c r="BT257" s="263"/>
      <c r="BU257" s="263"/>
      <c r="BV257" s="263"/>
      <c r="BW257" s="263"/>
      <c r="BX257" s="26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</row>
    <row r="258" spans="1:132" ht="12.75" hidden="1" x14ac:dyDescent="0.2">
      <c r="A258" s="67"/>
      <c r="B258" s="65"/>
      <c r="D258" s="8"/>
      <c r="E258" s="6"/>
      <c r="F258" s="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263"/>
      <c r="BQ258" s="263"/>
      <c r="BR258" s="263"/>
      <c r="BS258" s="263"/>
      <c r="BT258" s="263"/>
      <c r="BU258" s="263"/>
      <c r="BV258" s="263"/>
      <c r="BW258" s="263"/>
      <c r="BX258" s="26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</row>
    <row r="259" spans="1:132" ht="12.75" hidden="1" x14ac:dyDescent="0.2">
      <c r="A259" s="67"/>
      <c r="B259" s="65"/>
      <c r="D259" s="8"/>
      <c r="E259" s="6"/>
      <c r="F259" s="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263"/>
      <c r="BQ259" s="263"/>
      <c r="BR259" s="263"/>
      <c r="BS259" s="263"/>
      <c r="BT259" s="263"/>
      <c r="BU259" s="263"/>
      <c r="BV259" s="263"/>
      <c r="BW259" s="263"/>
      <c r="BX259" s="26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</row>
    <row r="260" spans="1:132" ht="12.75" hidden="1" x14ac:dyDescent="0.2">
      <c r="A260" s="67"/>
      <c r="B260" s="65"/>
      <c r="D260" s="8"/>
      <c r="E260" s="6"/>
      <c r="F260" s="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263"/>
      <c r="BQ260" s="263"/>
      <c r="BR260" s="263"/>
      <c r="BS260" s="263"/>
      <c r="BT260" s="263"/>
      <c r="BU260" s="263"/>
      <c r="BV260" s="263"/>
      <c r="BW260" s="263"/>
      <c r="BX260" s="26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</row>
    <row r="261" spans="1:132" ht="12.75" hidden="1" x14ac:dyDescent="0.2">
      <c r="A261" s="67"/>
      <c r="B261" s="65"/>
      <c r="D261" s="8"/>
      <c r="E261" s="6"/>
      <c r="F261" s="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263"/>
      <c r="BQ261" s="263"/>
      <c r="BR261" s="263"/>
      <c r="BS261" s="263"/>
      <c r="BT261" s="263"/>
      <c r="BU261" s="263"/>
      <c r="BV261" s="263"/>
      <c r="BW261" s="263"/>
      <c r="BX261" s="26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</row>
    <row r="262" spans="1:132" ht="12.75" hidden="1" x14ac:dyDescent="0.2">
      <c r="A262" s="67"/>
      <c r="B262" s="65"/>
      <c r="D262" s="8"/>
      <c r="E262" s="6"/>
      <c r="F262" s="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263"/>
      <c r="BQ262" s="263"/>
      <c r="BR262" s="263"/>
      <c r="BS262" s="263"/>
      <c r="BT262" s="263"/>
      <c r="BU262" s="263"/>
      <c r="BV262" s="263"/>
      <c r="BW262" s="263"/>
      <c r="BX262" s="26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</row>
    <row r="263" spans="1:132" ht="12.75" hidden="1" x14ac:dyDescent="0.2">
      <c r="A263" s="67"/>
      <c r="B263" s="65"/>
      <c r="D263" s="8"/>
      <c r="E263" s="6"/>
      <c r="F263" s="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263"/>
      <c r="BQ263" s="263"/>
      <c r="BR263" s="263"/>
      <c r="BS263" s="263"/>
      <c r="BT263" s="263"/>
      <c r="BU263" s="263"/>
      <c r="BV263" s="263"/>
      <c r="BW263" s="263"/>
      <c r="BX263" s="26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</row>
    <row r="264" spans="1:132" ht="12.75" hidden="1" x14ac:dyDescent="0.2">
      <c r="A264" s="67"/>
      <c r="B264" s="65"/>
      <c r="D264" s="8"/>
      <c r="E264" s="6"/>
      <c r="F264" s="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263"/>
      <c r="BQ264" s="263"/>
      <c r="BR264" s="263"/>
      <c r="BS264" s="263"/>
      <c r="BT264" s="263"/>
      <c r="BU264" s="263"/>
      <c r="BV264" s="263"/>
      <c r="BW264" s="263"/>
      <c r="BX264" s="26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</row>
    <row r="265" spans="1:132" ht="12.75" hidden="1" x14ac:dyDescent="0.2">
      <c r="A265" s="67"/>
      <c r="B265" s="65"/>
      <c r="D265" s="8"/>
      <c r="E265" s="6"/>
      <c r="F265" s="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263"/>
      <c r="BQ265" s="263"/>
      <c r="BR265" s="263"/>
      <c r="BS265" s="263"/>
      <c r="BT265" s="263"/>
      <c r="BU265" s="263"/>
      <c r="BV265" s="263"/>
      <c r="BW265" s="263"/>
      <c r="BX265" s="26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</row>
    <row r="266" spans="1:132" ht="12.75" hidden="1" x14ac:dyDescent="0.2">
      <c r="A266" s="67"/>
      <c r="B266" s="65"/>
      <c r="D266" s="8"/>
      <c r="E266" s="6"/>
      <c r="F266" s="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263"/>
      <c r="BQ266" s="263"/>
      <c r="BR266" s="263"/>
      <c r="BS266" s="263"/>
      <c r="BT266" s="263"/>
      <c r="BU266" s="263"/>
      <c r="BV266" s="263"/>
      <c r="BW266" s="263"/>
      <c r="BX266" s="26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</row>
    <row r="267" spans="1:132" ht="12.75" hidden="1" x14ac:dyDescent="0.2">
      <c r="A267" s="67"/>
      <c r="B267" s="65"/>
      <c r="D267" s="8"/>
      <c r="E267" s="6"/>
      <c r="F267" s="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263"/>
      <c r="BQ267" s="263"/>
      <c r="BR267" s="263"/>
      <c r="BS267" s="263"/>
      <c r="BT267" s="263"/>
      <c r="BU267" s="263"/>
      <c r="BV267" s="263"/>
      <c r="BW267" s="263"/>
      <c r="BX267" s="26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</row>
    <row r="268" spans="1:132" ht="12.75" hidden="1" x14ac:dyDescent="0.2">
      <c r="A268" s="67"/>
      <c r="B268" s="65"/>
      <c r="D268" s="8"/>
      <c r="E268" s="6"/>
      <c r="F268" s="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263"/>
      <c r="BQ268" s="263"/>
      <c r="BR268" s="263"/>
      <c r="BS268" s="263"/>
      <c r="BT268" s="263"/>
      <c r="BU268" s="263"/>
      <c r="BV268" s="263"/>
      <c r="BW268" s="263"/>
      <c r="BX268" s="26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</row>
    <row r="269" spans="1:132" ht="12.75" hidden="1" x14ac:dyDescent="0.2">
      <c r="A269" s="67"/>
      <c r="B269" s="65"/>
      <c r="D269" s="8"/>
      <c r="E269" s="6"/>
      <c r="F269" s="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263"/>
      <c r="BQ269" s="263"/>
      <c r="BR269" s="263"/>
      <c r="BS269" s="263"/>
      <c r="BT269" s="263"/>
      <c r="BU269" s="263"/>
      <c r="BV269" s="263"/>
      <c r="BW269" s="263"/>
      <c r="BX269" s="26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</row>
    <row r="270" spans="1:132" ht="12.75" hidden="1" x14ac:dyDescent="0.2">
      <c r="A270" s="67"/>
      <c r="B270" s="65"/>
      <c r="D270" s="8"/>
      <c r="E270" s="6"/>
      <c r="F270" s="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263"/>
      <c r="BQ270" s="263"/>
      <c r="BR270" s="263"/>
      <c r="BS270" s="263"/>
      <c r="BT270" s="263"/>
      <c r="BU270" s="263"/>
      <c r="BV270" s="263"/>
      <c r="BW270" s="263"/>
      <c r="BX270" s="26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</row>
    <row r="271" spans="1:132" ht="12.75" hidden="1" x14ac:dyDescent="0.2">
      <c r="A271" s="67"/>
      <c r="B271" s="65"/>
      <c r="D271" s="8"/>
      <c r="E271" s="6"/>
      <c r="F271" s="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263"/>
      <c r="BQ271" s="263"/>
      <c r="BR271" s="263"/>
      <c r="BS271" s="263"/>
      <c r="BT271" s="263"/>
      <c r="BU271" s="263"/>
      <c r="BV271" s="263"/>
      <c r="BW271" s="263"/>
      <c r="BX271" s="26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</row>
    <row r="272" spans="1:132" ht="12.75" hidden="1" x14ac:dyDescent="0.2">
      <c r="A272" s="67"/>
      <c r="B272" s="65"/>
      <c r="D272" s="8"/>
      <c r="E272" s="6"/>
      <c r="F272" s="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263"/>
      <c r="BQ272" s="263"/>
      <c r="BR272" s="263"/>
      <c r="BS272" s="263"/>
      <c r="BT272" s="263"/>
      <c r="BU272" s="263"/>
      <c r="BV272" s="263"/>
      <c r="BW272" s="263"/>
      <c r="BX272" s="26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</row>
    <row r="273" spans="1:132" ht="12.75" hidden="1" x14ac:dyDescent="0.2">
      <c r="A273" s="67"/>
      <c r="B273" s="65"/>
      <c r="D273" s="8"/>
      <c r="E273" s="6"/>
      <c r="F273" s="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263"/>
      <c r="BQ273" s="263"/>
      <c r="BR273" s="263"/>
      <c r="BS273" s="263"/>
      <c r="BT273" s="263"/>
      <c r="BU273" s="263"/>
      <c r="BV273" s="263"/>
      <c r="BW273" s="263"/>
      <c r="BX273" s="26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</row>
    <row r="274" spans="1:132" ht="12.75" hidden="1" x14ac:dyDescent="0.2">
      <c r="A274" s="67"/>
      <c r="B274" s="65"/>
      <c r="D274" s="8"/>
      <c r="E274" s="6"/>
      <c r="F274" s="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263"/>
      <c r="BQ274" s="263"/>
      <c r="BR274" s="263"/>
      <c r="BS274" s="263"/>
      <c r="BT274" s="263"/>
      <c r="BU274" s="263"/>
      <c r="BV274" s="263"/>
      <c r="BW274" s="263"/>
      <c r="BX274" s="26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</row>
    <row r="275" spans="1:132" ht="12.75" hidden="1" x14ac:dyDescent="0.2">
      <c r="A275" s="67"/>
      <c r="B275" s="65"/>
      <c r="D275" s="8"/>
      <c r="E275" s="6"/>
      <c r="F275" s="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263"/>
      <c r="BQ275" s="263"/>
      <c r="BR275" s="263"/>
      <c r="BS275" s="263"/>
      <c r="BT275" s="263"/>
      <c r="BU275" s="263"/>
      <c r="BV275" s="263"/>
      <c r="BW275" s="263"/>
      <c r="BX275" s="26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</row>
    <row r="276" spans="1:132" ht="12.75" x14ac:dyDescent="0.2">
      <c r="A276" s="67"/>
      <c r="B276" s="65"/>
      <c r="D276" s="8"/>
      <c r="E276" s="6"/>
      <c r="F276" s="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263"/>
      <c r="BQ276" s="263"/>
      <c r="BR276" s="263"/>
      <c r="BS276" s="263"/>
      <c r="BT276" s="263"/>
      <c r="BU276" s="263"/>
      <c r="BV276" s="263"/>
      <c r="BW276" s="263"/>
      <c r="BX276" s="26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</row>
    <row r="277" spans="1:132" ht="12.75" x14ac:dyDescent="0.2">
      <c r="A277" s="67"/>
      <c r="B277" s="65"/>
      <c r="D277" s="8"/>
      <c r="E277" s="6"/>
      <c r="F277" s="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263"/>
      <c r="BQ277" s="263"/>
      <c r="BR277" s="263"/>
      <c r="BS277" s="263"/>
      <c r="BT277" s="263"/>
      <c r="BU277" s="263"/>
      <c r="BV277" s="263"/>
      <c r="BW277" s="263"/>
      <c r="BX277" s="26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</row>
    <row r="278" spans="1:132" ht="12.75" x14ac:dyDescent="0.2">
      <c r="A278" s="67"/>
      <c r="B278" s="65"/>
      <c r="D278" s="8"/>
      <c r="E278" s="6"/>
      <c r="F278" s="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263"/>
      <c r="BQ278" s="263"/>
      <c r="BR278" s="263"/>
      <c r="BS278" s="263"/>
      <c r="BT278" s="263"/>
      <c r="BU278" s="263"/>
      <c r="BV278" s="263"/>
      <c r="BW278" s="263"/>
      <c r="BX278" s="26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</row>
    <row r="279" spans="1:132" ht="12.75" x14ac:dyDescent="0.2">
      <c r="A279" s="67"/>
      <c r="B279" s="65"/>
      <c r="D279" s="8"/>
      <c r="E279" s="6"/>
      <c r="F279" s="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263"/>
      <c r="BQ279" s="263"/>
      <c r="BR279" s="263"/>
      <c r="BS279" s="263"/>
      <c r="BT279" s="263"/>
      <c r="BU279" s="263"/>
      <c r="BV279" s="263"/>
      <c r="BW279" s="263"/>
      <c r="BX279" s="26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</row>
    <row r="280" spans="1:132" ht="12.75" x14ac:dyDescent="0.2">
      <c r="A280" s="1"/>
      <c r="B280" s="1"/>
      <c r="D280" s="1"/>
      <c r="E280" s="1"/>
      <c r="F280" s="2"/>
      <c r="G280" s="1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263"/>
      <c r="BQ280" s="263"/>
      <c r="BR280" s="263"/>
      <c r="BS280" s="263"/>
      <c r="BT280" s="263"/>
      <c r="BU280" s="263"/>
      <c r="BV280" s="263"/>
      <c r="BW280" s="263"/>
      <c r="BX280" s="26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</row>
    <row r="281" spans="1:132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263"/>
      <c r="BQ281" s="263"/>
      <c r="BR281" s="263"/>
      <c r="BS281" s="263"/>
      <c r="BT281" s="263"/>
      <c r="BU281" s="263"/>
      <c r="BV281" s="263"/>
      <c r="BW281" s="263"/>
      <c r="BX281" s="26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</row>
    <row r="282" spans="1:132" ht="12.75" x14ac:dyDescent="0.2">
      <c r="F282" s="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263"/>
      <c r="BQ282" s="263"/>
      <c r="BR282" s="263"/>
      <c r="BS282" s="263"/>
      <c r="BT282" s="263"/>
      <c r="BU282" s="263"/>
      <c r="BV282" s="263"/>
      <c r="BW282" s="263"/>
      <c r="BX282" s="26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</row>
    <row r="283" spans="1:132" ht="12.75" x14ac:dyDescent="0.2">
      <c r="F283" s="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263"/>
      <c r="BQ283" s="263"/>
      <c r="BR283" s="263"/>
      <c r="BS283" s="263"/>
      <c r="BT283" s="263"/>
      <c r="BU283" s="263"/>
      <c r="BV283" s="263"/>
      <c r="BW283" s="263"/>
      <c r="BX283" s="26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</row>
    <row r="284" spans="1:132" ht="12.75" x14ac:dyDescent="0.2">
      <c r="F284" s="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263"/>
      <c r="BQ284" s="263"/>
      <c r="BR284" s="263"/>
      <c r="BS284" s="263"/>
      <c r="BT284" s="263"/>
      <c r="BU284" s="263"/>
      <c r="BV284" s="263"/>
      <c r="BW284" s="263"/>
      <c r="BX284" s="26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</row>
    <row r="285" spans="1:132" ht="12.75" x14ac:dyDescent="0.2">
      <c r="F285" s="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263"/>
      <c r="BQ285" s="263"/>
      <c r="BR285" s="263"/>
      <c r="BS285" s="263"/>
      <c r="BT285" s="263"/>
      <c r="BU285" s="263"/>
      <c r="BV285" s="263"/>
      <c r="BW285" s="263"/>
      <c r="BX285" s="26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</row>
    <row r="286" spans="1:132" ht="12.75" x14ac:dyDescent="0.2">
      <c r="F286" s="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263"/>
      <c r="BQ286" s="263"/>
      <c r="BR286" s="263"/>
      <c r="BS286" s="263"/>
      <c r="BT286" s="263"/>
      <c r="BU286" s="263"/>
      <c r="BV286" s="263"/>
      <c r="BW286" s="263"/>
      <c r="BX286" s="26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</row>
    <row r="287" spans="1:132" ht="12.75" x14ac:dyDescent="0.2">
      <c r="F287" s="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263"/>
      <c r="BQ287" s="263"/>
      <c r="BR287" s="263"/>
      <c r="BS287" s="263"/>
      <c r="BT287" s="263"/>
      <c r="BU287" s="263"/>
      <c r="BV287" s="263"/>
      <c r="BW287" s="263"/>
      <c r="BX287" s="26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</row>
    <row r="288" spans="1:132" ht="12.75" x14ac:dyDescent="0.2">
      <c r="F288" s="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263"/>
      <c r="BQ288" s="263"/>
      <c r="BR288" s="263"/>
      <c r="BS288" s="263"/>
      <c r="BT288" s="263"/>
      <c r="BU288" s="263"/>
      <c r="BV288" s="263"/>
      <c r="BW288" s="263"/>
      <c r="BX288" s="26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</row>
    <row r="289" spans="6:132" ht="12.75" x14ac:dyDescent="0.2">
      <c r="F289" s="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263"/>
      <c r="BQ289" s="263"/>
      <c r="BR289" s="263"/>
      <c r="BS289" s="263"/>
      <c r="BT289" s="263"/>
      <c r="BU289" s="263"/>
      <c r="BV289" s="263"/>
      <c r="BW289" s="263"/>
      <c r="BX289" s="26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</row>
    <row r="290" spans="6:132" ht="12.75" x14ac:dyDescent="0.2">
      <c r="F290" s="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263"/>
      <c r="BQ290" s="263"/>
      <c r="BR290" s="263"/>
      <c r="BS290" s="263"/>
      <c r="BT290" s="263"/>
      <c r="BU290" s="263"/>
      <c r="BV290" s="263"/>
      <c r="BW290" s="263"/>
      <c r="BX290" s="26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</row>
    <row r="291" spans="6:132" ht="12.75" x14ac:dyDescent="0.2">
      <c r="F291" s="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263"/>
      <c r="BQ291" s="263"/>
      <c r="BR291" s="263"/>
      <c r="BS291" s="263"/>
      <c r="BT291" s="263"/>
      <c r="BU291" s="263"/>
      <c r="BV291" s="263"/>
      <c r="BW291" s="263"/>
      <c r="BX291" s="26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</row>
    <row r="292" spans="6:132" ht="12.75" x14ac:dyDescent="0.2">
      <c r="F292" s="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263"/>
      <c r="BQ292" s="263"/>
      <c r="BR292" s="263"/>
      <c r="BS292" s="263"/>
      <c r="BT292" s="263"/>
      <c r="BU292" s="263"/>
      <c r="BV292" s="263"/>
      <c r="BW292" s="263"/>
      <c r="BX292" s="26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</row>
    <row r="293" spans="6:132" ht="12.75" x14ac:dyDescent="0.2">
      <c r="F293" s="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263"/>
      <c r="BQ293" s="263"/>
      <c r="BR293" s="263"/>
      <c r="BS293" s="263"/>
      <c r="BT293" s="263"/>
      <c r="BU293" s="263"/>
      <c r="BV293" s="263"/>
      <c r="BW293" s="263"/>
      <c r="BX293" s="26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</row>
    <row r="294" spans="6:132" ht="12.75" x14ac:dyDescent="0.2">
      <c r="F294" s="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263"/>
      <c r="BQ294" s="263"/>
      <c r="BR294" s="263"/>
      <c r="BS294" s="263"/>
      <c r="BT294" s="263"/>
      <c r="BU294" s="263"/>
      <c r="BV294" s="263"/>
      <c r="BW294" s="263"/>
      <c r="BX294" s="26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</row>
    <row r="295" spans="6:132" ht="12.75" x14ac:dyDescent="0.2">
      <c r="F295" s="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263"/>
      <c r="BQ295" s="263"/>
      <c r="BR295" s="263"/>
      <c r="BS295" s="263"/>
      <c r="BT295" s="263"/>
      <c r="BU295" s="263"/>
      <c r="BV295" s="263"/>
      <c r="BW295" s="263"/>
      <c r="BX295" s="26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</row>
    <row r="296" spans="6:132" ht="12.75" x14ac:dyDescent="0.2">
      <c r="F296" s="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263"/>
      <c r="BQ296" s="263"/>
      <c r="BR296" s="263"/>
      <c r="BS296" s="263"/>
      <c r="BT296" s="263"/>
      <c r="BU296" s="263"/>
      <c r="BV296" s="263"/>
      <c r="BW296" s="263"/>
      <c r="BX296" s="26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</row>
    <row r="297" spans="6:132" ht="12.75" x14ac:dyDescent="0.2">
      <c r="F297" s="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263"/>
      <c r="BQ297" s="263"/>
      <c r="BR297" s="263"/>
      <c r="BS297" s="263"/>
      <c r="BT297" s="263"/>
      <c r="BU297" s="263"/>
      <c r="BV297" s="263"/>
      <c r="BW297" s="263"/>
      <c r="BX297" s="26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</row>
    <row r="298" spans="6:132" ht="12.75" x14ac:dyDescent="0.2">
      <c r="F298" s="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263"/>
      <c r="BQ298" s="263"/>
      <c r="BR298" s="263"/>
      <c r="BS298" s="263"/>
      <c r="BT298" s="263"/>
      <c r="BU298" s="263"/>
      <c r="BV298" s="263"/>
      <c r="BW298" s="263"/>
      <c r="BX298" s="26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</row>
    <row r="299" spans="6:132" ht="12.75" hidden="1" x14ac:dyDescent="0.2">
      <c r="F299" s="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263"/>
      <c r="BQ299" s="263"/>
      <c r="BR299" s="263"/>
      <c r="BS299" s="263"/>
      <c r="BT299" s="263"/>
      <c r="BU299" s="263"/>
      <c r="BV299" s="263"/>
      <c r="BW299" s="263"/>
      <c r="BX299" s="26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</row>
    <row r="300" spans="6:132" ht="12.75" hidden="1" x14ac:dyDescent="0.2">
      <c r="F300" s="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263"/>
      <c r="BQ300" s="263"/>
      <c r="BR300" s="263"/>
      <c r="BS300" s="263"/>
      <c r="BT300" s="263"/>
      <c r="BU300" s="263"/>
      <c r="BV300" s="263"/>
      <c r="BW300" s="263"/>
      <c r="BX300" s="26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</row>
    <row r="301" spans="6:132" ht="12.75" hidden="1" x14ac:dyDescent="0.2">
      <c r="F301" s="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263"/>
      <c r="BQ301" s="263"/>
      <c r="BR301" s="263"/>
      <c r="BS301" s="263"/>
      <c r="BT301" s="263"/>
      <c r="BU301" s="263"/>
      <c r="BV301" s="263"/>
      <c r="BW301" s="263"/>
      <c r="BX301" s="26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</row>
    <row r="302" spans="6:132" ht="12.75" hidden="1" x14ac:dyDescent="0.2">
      <c r="F302" s="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263"/>
      <c r="BQ302" s="263"/>
      <c r="BR302" s="263"/>
      <c r="BS302" s="263"/>
      <c r="BT302" s="263"/>
      <c r="BU302" s="263"/>
      <c r="BV302" s="263"/>
      <c r="BW302" s="263"/>
      <c r="BX302" s="26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</row>
    <row r="303" spans="6:132" ht="12.75" hidden="1" x14ac:dyDescent="0.2">
      <c r="F303" s="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263"/>
      <c r="BQ303" s="263"/>
      <c r="BR303" s="263"/>
      <c r="BS303" s="263"/>
      <c r="BT303" s="263"/>
      <c r="BU303" s="263"/>
      <c r="BV303" s="263"/>
      <c r="BW303" s="263"/>
      <c r="BX303" s="26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</row>
    <row r="304" spans="6:132" ht="12.75" hidden="1" x14ac:dyDescent="0.2">
      <c r="F304" s="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263"/>
      <c r="BQ304" s="263"/>
      <c r="BR304" s="263"/>
      <c r="BS304" s="263"/>
      <c r="BT304" s="263"/>
      <c r="BU304" s="263"/>
      <c r="BV304" s="263"/>
      <c r="BW304" s="263"/>
      <c r="BX304" s="26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</row>
    <row r="305" spans="6:132" ht="12.75" hidden="1" x14ac:dyDescent="0.2">
      <c r="F305" s="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263"/>
      <c r="BQ305" s="263"/>
      <c r="BR305" s="263"/>
      <c r="BS305" s="263"/>
      <c r="BT305" s="263"/>
      <c r="BU305" s="263"/>
      <c r="BV305" s="263"/>
      <c r="BW305" s="263"/>
      <c r="BX305" s="26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</row>
    <row r="306" spans="6:132" ht="12.75" hidden="1" x14ac:dyDescent="0.2">
      <c r="F306" s="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263"/>
      <c r="BQ306" s="263"/>
      <c r="BR306" s="263"/>
      <c r="BS306" s="263"/>
      <c r="BT306" s="263"/>
      <c r="BU306" s="263"/>
      <c r="BV306" s="263"/>
      <c r="BW306" s="263"/>
      <c r="BX306" s="26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</row>
    <row r="307" spans="6:132" ht="12.75" hidden="1" x14ac:dyDescent="0.2">
      <c r="F307" s="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263"/>
      <c r="BQ307" s="263"/>
      <c r="BR307" s="263"/>
      <c r="BS307" s="263"/>
      <c r="BT307" s="263"/>
      <c r="BU307" s="263"/>
      <c r="BV307" s="263"/>
      <c r="BW307" s="263"/>
      <c r="BX307" s="26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</row>
    <row r="308" spans="6:132" ht="12.75" hidden="1" x14ac:dyDescent="0.2">
      <c r="F308" s="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263"/>
      <c r="BQ308" s="263"/>
      <c r="BR308" s="263"/>
      <c r="BS308" s="263"/>
      <c r="BT308" s="263"/>
      <c r="BU308" s="263"/>
      <c r="BV308" s="263"/>
      <c r="BW308" s="263"/>
      <c r="BX308" s="26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</row>
    <row r="309" spans="6:132" ht="12.75" hidden="1" x14ac:dyDescent="0.2">
      <c r="F309" s="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263"/>
      <c r="BQ309" s="263"/>
      <c r="BR309" s="263"/>
      <c r="BS309" s="263"/>
      <c r="BT309" s="263"/>
      <c r="BU309" s="263"/>
      <c r="BV309" s="263"/>
      <c r="BW309" s="263"/>
      <c r="BX309" s="26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</row>
    <row r="310" spans="6:132" ht="12.75" hidden="1" x14ac:dyDescent="0.2">
      <c r="F310" s="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263"/>
      <c r="BQ310" s="263"/>
      <c r="BR310" s="263"/>
      <c r="BS310" s="263"/>
      <c r="BT310" s="263"/>
      <c r="BU310" s="263"/>
      <c r="BV310" s="263"/>
      <c r="BW310" s="263"/>
      <c r="BX310" s="26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</row>
    <row r="311" spans="6:132" ht="12.75" hidden="1" x14ac:dyDescent="0.2">
      <c r="F311" s="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263"/>
      <c r="BQ311" s="263"/>
      <c r="BR311" s="263"/>
      <c r="BS311" s="263"/>
      <c r="BT311" s="263"/>
      <c r="BU311" s="263"/>
      <c r="BV311" s="263"/>
      <c r="BW311" s="263"/>
      <c r="BX311" s="26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</row>
    <row r="312" spans="6:132" ht="12.75" hidden="1" x14ac:dyDescent="0.2">
      <c r="F312" s="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263"/>
      <c r="BQ312" s="263"/>
      <c r="BR312" s="263"/>
      <c r="BS312" s="263"/>
      <c r="BT312" s="263"/>
      <c r="BU312" s="263"/>
      <c r="BV312" s="263"/>
      <c r="BW312" s="263"/>
      <c r="BX312" s="26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</row>
    <row r="313" spans="6:132" ht="12.75" hidden="1" x14ac:dyDescent="0.2">
      <c r="F313" s="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263"/>
      <c r="BQ313" s="263"/>
      <c r="BR313" s="263"/>
      <c r="BS313" s="263"/>
      <c r="BT313" s="263"/>
      <c r="BU313" s="263"/>
      <c r="BV313" s="263"/>
      <c r="BW313" s="263"/>
      <c r="BX313" s="26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</row>
    <row r="314" spans="6:132" ht="12.75" hidden="1" x14ac:dyDescent="0.2">
      <c r="F314" s="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263"/>
      <c r="BQ314" s="263"/>
      <c r="BR314" s="263"/>
      <c r="BS314" s="263"/>
      <c r="BT314" s="263"/>
      <c r="BU314" s="263"/>
      <c r="BV314" s="263"/>
      <c r="BW314" s="263"/>
      <c r="BX314" s="26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</row>
    <row r="315" spans="6:132" ht="12.75" hidden="1" x14ac:dyDescent="0.2">
      <c r="F315" s="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263"/>
      <c r="BQ315" s="263"/>
      <c r="BR315" s="263"/>
      <c r="BS315" s="263"/>
      <c r="BT315" s="263"/>
      <c r="BU315" s="263"/>
      <c r="BV315" s="263"/>
      <c r="BW315" s="263"/>
      <c r="BX315" s="26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</row>
    <row r="316" spans="6:132" ht="12.75" hidden="1" x14ac:dyDescent="0.2">
      <c r="F316" s="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263"/>
      <c r="BQ316" s="263"/>
      <c r="BR316" s="263"/>
      <c r="BS316" s="263"/>
      <c r="BT316" s="263"/>
      <c r="BU316" s="263"/>
      <c r="BV316" s="263"/>
      <c r="BW316" s="263"/>
      <c r="BX316" s="26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</row>
    <row r="317" spans="6:132" ht="12.75" hidden="1" x14ac:dyDescent="0.2">
      <c r="F317" s="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263"/>
      <c r="BQ317" s="263"/>
      <c r="BR317" s="263"/>
      <c r="BS317" s="263"/>
      <c r="BT317" s="263"/>
      <c r="BU317" s="263"/>
      <c r="BV317" s="263"/>
      <c r="BW317" s="263"/>
      <c r="BX317" s="26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</row>
    <row r="318" spans="6:132" ht="12.75" hidden="1" x14ac:dyDescent="0.2">
      <c r="F318" s="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263"/>
      <c r="BQ318" s="263"/>
      <c r="BR318" s="263"/>
      <c r="BS318" s="263"/>
      <c r="BT318" s="263"/>
      <c r="BU318" s="263"/>
      <c r="BV318" s="263"/>
      <c r="BW318" s="263"/>
      <c r="BX318" s="26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</row>
    <row r="319" spans="6:132" ht="12.75" hidden="1" x14ac:dyDescent="0.2">
      <c r="F319" s="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263"/>
      <c r="BQ319" s="263"/>
      <c r="BR319" s="263"/>
      <c r="BS319" s="263"/>
      <c r="BT319" s="263"/>
      <c r="BU319" s="263"/>
      <c r="BV319" s="263"/>
      <c r="BW319" s="263"/>
      <c r="BX319" s="26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</row>
    <row r="320" spans="6:132" ht="12.75" hidden="1" x14ac:dyDescent="0.2">
      <c r="F320" s="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263"/>
      <c r="BQ320" s="263"/>
      <c r="BR320" s="263"/>
      <c r="BS320" s="263"/>
      <c r="BT320" s="263"/>
      <c r="BU320" s="263"/>
      <c r="BV320" s="263"/>
      <c r="BW320" s="263"/>
      <c r="BX320" s="26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</row>
    <row r="321" spans="6:132" ht="12.75" hidden="1" x14ac:dyDescent="0.2">
      <c r="F321" s="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263"/>
      <c r="BQ321" s="263"/>
      <c r="BR321" s="263"/>
      <c r="BS321" s="263"/>
      <c r="BT321" s="263"/>
      <c r="BU321" s="263"/>
      <c r="BV321" s="263"/>
      <c r="BW321" s="263"/>
      <c r="BX321" s="26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</row>
    <row r="322" spans="6:132" ht="12.75" hidden="1" x14ac:dyDescent="0.2">
      <c r="F322" s="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263"/>
      <c r="BQ322" s="263"/>
      <c r="BR322" s="263"/>
      <c r="BS322" s="263"/>
      <c r="BT322" s="263"/>
      <c r="BU322" s="263"/>
      <c r="BV322" s="263"/>
      <c r="BW322" s="263"/>
      <c r="BX322" s="26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</row>
    <row r="323" spans="6:132" ht="12.75" hidden="1" x14ac:dyDescent="0.2">
      <c r="F323" s="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263"/>
      <c r="BQ323" s="263"/>
      <c r="BR323" s="263"/>
      <c r="BS323" s="263"/>
      <c r="BT323" s="263"/>
      <c r="BU323" s="263"/>
      <c r="BV323" s="263"/>
      <c r="BW323" s="263"/>
      <c r="BX323" s="26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</row>
    <row r="324" spans="6:132" ht="12.75" hidden="1" x14ac:dyDescent="0.2">
      <c r="F324" s="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263"/>
      <c r="BQ324" s="263"/>
      <c r="BR324" s="263"/>
      <c r="BS324" s="263"/>
      <c r="BT324" s="263"/>
      <c r="BU324" s="263"/>
      <c r="BV324" s="263"/>
      <c r="BW324" s="263"/>
      <c r="BX324" s="26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</row>
    <row r="325" spans="6:132" ht="12.75" hidden="1" x14ac:dyDescent="0.2">
      <c r="F325" s="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263"/>
      <c r="BQ325" s="263"/>
      <c r="BR325" s="263"/>
      <c r="BS325" s="263"/>
      <c r="BT325" s="263"/>
      <c r="BU325" s="263"/>
      <c r="BV325" s="263"/>
      <c r="BW325" s="263"/>
      <c r="BX325" s="26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</row>
    <row r="326" spans="6:132" ht="12.75" hidden="1" x14ac:dyDescent="0.2">
      <c r="F326" s="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263"/>
      <c r="BQ326" s="263"/>
      <c r="BR326" s="263"/>
      <c r="BS326" s="263"/>
      <c r="BT326" s="263"/>
      <c r="BU326" s="263"/>
      <c r="BV326" s="263"/>
      <c r="BW326" s="263"/>
      <c r="BX326" s="26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</row>
    <row r="327" spans="6:132" ht="12.75" hidden="1" x14ac:dyDescent="0.2">
      <c r="F327" s="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263"/>
      <c r="BQ327" s="263"/>
      <c r="BR327" s="263"/>
      <c r="BS327" s="263"/>
      <c r="BT327" s="263"/>
      <c r="BU327" s="263"/>
      <c r="BV327" s="263"/>
      <c r="BW327" s="263"/>
      <c r="BX327" s="26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</row>
    <row r="328" spans="6:132" ht="12.75" hidden="1" x14ac:dyDescent="0.2">
      <c r="F328" s="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263"/>
      <c r="BQ328" s="263"/>
      <c r="BR328" s="263"/>
      <c r="BS328" s="263"/>
      <c r="BT328" s="263"/>
      <c r="BU328" s="263"/>
      <c r="BV328" s="263"/>
      <c r="BW328" s="263"/>
      <c r="BX328" s="26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</row>
    <row r="329" spans="6:132" ht="12.75" hidden="1" x14ac:dyDescent="0.2">
      <c r="F329" s="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263"/>
      <c r="BQ329" s="263"/>
      <c r="BR329" s="263"/>
      <c r="BS329" s="263"/>
      <c r="BT329" s="263"/>
      <c r="BU329" s="263"/>
      <c r="BV329" s="263"/>
      <c r="BW329" s="263"/>
      <c r="BX329" s="26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</row>
    <row r="330" spans="6:132" ht="12.75" hidden="1" x14ac:dyDescent="0.2">
      <c r="F330" s="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263"/>
      <c r="BQ330" s="263"/>
      <c r="BR330" s="263"/>
      <c r="BS330" s="263"/>
      <c r="BT330" s="263"/>
      <c r="BU330" s="263"/>
      <c r="BV330" s="263"/>
      <c r="BW330" s="263"/>
      <c r="BX330" s="26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</row>
    <row r="331" spans="6:132" ht="12.75" hidden="1" x14ac:dyDescent="0.2">
      <c r="F331" s="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263"/>
      <c r="BQ331" s="263"/>
      <c r="BR331" s="263"/>
      <c r="BS331" s="263"/>
      <c r="BT331" s="263"/>
      <c r="BU331" s="263"/>
      <c r="BV331" s="263"/>
      <c r="BW331" s="263"/>
      <c r="BX331" s="26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</row>
    <row r="332" spans="6:132" ht="12.75" hidden="1" x14ac:dyDescent="0.2">
      <c r="F332" s="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263"/>
      <c r="BQ332" s="263"/>
      <c r="BR332" s="263"/>
      <c r="BS332" s="263"/>
      <c r="BT332" s="263"/>
      <c r="BU332" s="263"/>
      <c r="BV332" s="263"/>
      <c r="BW332" s="263"/>
      <c r="BX332" s="26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</row>
    <row r="333" spans="6:132" ht="12.75" hidden="1" x14ac:dyDescent="0.2">
      <c r="F333" s="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263"/>
      <c r="BQ333" s="263"/>
      <c r="BR333" s="263"/>
      <c r="BS333" s="263"/>
      <c r="BT333" s="263"/>
      <c r="BU333" s="263"/>
      <c r="BV333" s="263"/>
      <c r="BW333" s="263"/>
      <c r="BX333" s="26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</row>
    <row r="334" spans="6:132" ht="12.75" hidden="1" x14ac:dyDescent="0.2">
      <c r="F334" s="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263"/>
      <c r="BQ334" s="263"/>
      <c r="BR334" s="263"/>
      <c r="BS334" s="263"/>
      <c r="BT334" s="263"/>
      <c r="BU334" s="263"/>
      <c r="BV334" s="263"/>
      <c r="BW334" s="263"/>
      <c r="BX334" s="26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</row>
    <row r="335" spans="6:132" ht="12.75" hidden="1" x14ac:dyDescent="0.2">
      <c r="F335" s="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263"/>
      <c r="BQ335" s="263"/>
      <c r="BR335" s="263"/>
      <c r="BS335" s="263"/>
      <c r="BT335" s="263"/>
      <c r="BU335" s="263"/>
      <c r="BV335" s="263"/>
      <c r="BW335" s="263"/>
      <c r="BX335" s="26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</row>
    <row r="336" spans="6:132" ht="12.75" hidden="1" x14ac:dyDescent="0.2">
      <c r="F336" s="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263"/>
      <c r="BQ336" s="263"/>
      <c r="BR336" s="263"/>
      <c r="BS336" s="263"/>
      <c r="BT336" s="263"/>
      <c r="BU336" s="263"/>
      <c r="BV336" s="263"/>
      <c r="BW336" s="263"/>
      <c r="BX336" s="26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</row>
    <row r="337" spans="6:132" ht="12.75" hidden="1" x14ac:dyDescent="0.2">
      <c r="F337" s="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263"/>
      <c r="BQ337" s="263"/>
      <c r="BR337" s="263"/>
      <c r="BS337" s="263"/>
      <c r="BT337" s="263"/>
      <c r="BU337" s="263"/>
      <c r="BV337" s="263"/>
      <c r="BW337" s="263"/>
      <c r="BX337" s="26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</row>
    <row r="338" spans="6:132" ht="12.75" hidden="1" x14ac:dyDescent="0.2">
      <c r="F338" s="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263"/>
      <c r="BQ338" s="263"/>
      <c r="BR338" s="263"/>
      <c r="BS338" s="263"/>
      <c r="BT338" s="263"/>
      <c r="BU338" s="263"/>
      <c r="BV338" s="263"/>
      <c r="BW338" s="263"/>
      <c r="BX338" s="26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</row>
    <row r="339" spans="6:132" ht="12.75" hidden="1" x14ac:dyDescent="0.2">
      <c r="F339" s="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263"/>
      <c r="BQ339" s="263"/>
      <c r="BR339" s="263"/>
      <c r="BS339" s="263"/>
      <c r="BT339" s="263"/>
      <c r="BU339" s="263"/>
      <c r="BV339" s="263"/>
      <c r="BW339" s="263"/>
      <c r="BX339" s="26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</row>
    <row r="340" spans="6:132" ht="12.75" hidden="1" x14ac:dyDescent="0.2">
      <c r="F340" s="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263"/>
      <c r="BQ340" s="263"/>
      <c r="BR340" s="263"/>
      <c r="BS340" s="263"/>
      <c r="BT340" s="263"/>
      <c r="BU340" s="263"/>
      <c r="BV340" s="263"/>
      <c r="BW340" s="263"/>
      <c r="BX340" s="26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</row>
    <row r="341" spans="6:132" ht="12.75" hidden="1" x14ac:dyDescent="0.2">
      <c r="F341" s="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263"/>
      <c r="BQ341" s="263"/>
      <c r="BR341" s="263"/>
      <c r="BS341" s="263"/>
      <c r="BT341" s="263"/>
      <c r="BU341" s="263"/>
      <c r="BV341" s="263"/>
      <c r="BW341" s="263"/>
      <c r="BX341" s="26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</row>
    <row r="342" spans="6:132" ht="12.75" hidden="1" x14ac:dyDescent="0.2">
      <c r="F342" s="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263"/>
      <c r="BQ342" s="263"/>
      <c r="BR342" s="263"/>
      <c r="BS342" s="263"/>
      <c r="BT342" s="263"/>
      <c r="BU342" s="263"/>
      <c r="BV342" s="263"/>
      <c r="BW342" s="263"/>
      <c r="BX342" s="26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</row>
    <row r="343" spans="6:132" ht="12.75" hidden="1" x14ac:dyDescent="0.2">
      <c r="F343" s="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263"/>
      <c r="BQ343" s="263"/>
      <c r="BR343" s="263"/>
      <c r="BS343" s="263"/>
      <c r="BT343" s="263"/>
      <c r="BU343" s="263"/>
      <c r="BV343" s="263"/>
      <c r="BW343" s="263"/>
      <c r="BX343" s="26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</row>
    <row r="344" spans="6:132" ht="12.75" hidden="1" x14ac:dyDescent="0.2">
      <c r="F344" s="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263"/>
      <c r="BQ344" s="263"/>
      <c r="BR344" s="263"/>
      <c r="BS344" s="263"/>
      <c r="BT344" s="263"/>
      <c r="BU344" s="263"/>
      <c r="BV344" s="263"/>
      <c r="BW344" s="263"/>
      <c r="BX344" s="26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</row>
    <row r="345" spans="6:132" ht="12.75" hidden="1" x14ac:dyDescent="0.2">
      <c r="F345" s="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263"/>
      <c r="BQ345" s="263"/>
      <c r="BR345" s="263"/>
      <c r="BS345" s="263"/>
      <c r="BT345" s="263"/>
      <c r="BU345" s="263"/>
      <c r="BV345" s="263"/>
      <c r="BW345" s="263"/>
      <c r="BX345" s="26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</row>
    <row r="346" spans="6:132" ht="12.75" hidden="1" x14ac:dyDescent="0.2">
      <c r="F346" s="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263"/>
      <c r="BQ346" s="263"/>
      <c r="BR346" s="263"/>
      <c r="BS346" s="263"/>
      <c r="BT346" s="263"/>
      <c r="BU346" s="263"/>
      <c r="BV346" s="263"/>
      <c r="BW346" s="263"/>
      <c r="BX346" s="26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</row>
    <row r="347" spans="6:132" ht="12.75" hidden="1" x14ac:dyDescent="0.2">
      <c r="F347" s="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263"/>
      <c r="BQ347" s="263"/>
      <c r="BR347" s="263"/>
      <c r="BS347" s="263"/>
      <c r="BT347" s="263"/>
      <c r="BU347" s="263"/>
      <c r="BV347" s="263"/>
      <c r="BW347" s="263"/>
      <c r="BX347" s="26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</row>
    <row r="348" spans="6:132" ht="12.75" hidden="1" x14ac:dyDescent="0.2">
      <c r="F348" s="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263"/>
      <c r="BQ348" s="263"/>
      <c r="BR348" s="263"/>
      <c r="BS348" s="263"/>
      <c r="BT348" s="263"/>
      <c r="BU348" s="263"/>
      <c r="BV348" s="263"/>
      <c r="BW348" s="263"/>
      <c r="BX348" s="26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</row>
    <row r="349" spans="6:132" ht="12.75" hidden="1" x14ac:dyDescent="0.2">
      <c r="F349" s="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263"/>
      <c r="BQ349" s="263"/>
      <c r="BR349" s="263"/>
      <c r="BS349" s="263"/>
      <c r="BT349" s="263"/>
      <c r="BU349" s="263"/>
      <c r="BV349" s="263"/>
      <c r="BW349" s="263"/>
      <c r="BX349" s="26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</row>
    <row r="350" spans="6:132" ht="12.75" x14ac:dyDescent="0.2">
      <c r="F350" s="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263"/>
      <c r="BQ350" s="263"/>
      <c r="BR350" s="263"/>
      <c r="BS350" s="263"/>
      <c r="BT350" s="263"/>
      <c r="BU350" s="263"/>
      <c r="BV350" s="263"/>
      <c r="BW350" s="263"/>
      <c r="BX350" s="26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</row>
    <row r="351" spans="6:132" ht="12.75" x14ac:dyDescent="0.2">
      <c r="F351" s="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263"/>
      <c r="BQ351" s="263"/>
      <c r="BR351" s="263"/>
      <c r="BS351" s="263"/>
      <c r="BT351" s="263"/>
      <c r="BU351" s="263"/>
      <c r="BV351" s="263"/>
      <c r="BW351" s="263"/>
      <c r="BX351" s="26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</row>
    <row r="352" spans="6:132" ht="12.75" x14ac:dyDescent="0.2">
      <c r="F352" s="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263"/>
      <c r="BQ352" s="263"/>
      <c r="BR352" s="263"/>
      <c r="BS352" s="263"/>
      <c r="BT352" s="263"/>
      <c r="BU352" s="263"/>
      <c r="BV352" s="263"/>
      <c r="BW352" s="263"/>
      <c r="BX352" s="26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</row>
    <row r="353" spans="1:132" ht="12.75" x14ac:dyDescent="0.2">
      <c r="F353" s="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263"/>
      <c r="BQ353" s="263"/>
      <c r="BR353" s="263"/>
      <c r="BS353" s="263"/>
      <c r="BT353" s="263"/>
      <c r="BU353" s="263"/>
      <c r="BV353" s="263"/>
      <c r="BW353" s="263"/>
      <c r="BX353" s="26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</row>
    <row r="354" spans="1:132" ht="12.75" x14ac:dyDescent="0.2">
      <c r="F354" s="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263"/>
      <c r="BQ354" s="263"/>
      <c r="BR354" s="263"/>
      <c r="BS354" s="263"/>
      <c r="BT354" s="263"/>
      <c r="BU354" s="263"/>
      <c r="BV354" s="263"/>
      <c r="BW354" s="263"/>
      <c r="BX354" s="26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</row>
    <row r="355" spans="1:132" ht="12.75" x14ac:dyDescent="0.2">
      <c r="F355" s="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263"/>
      <c r="BQ355" s="263"/>
      <c r="BR355" s="263"/>
      <c r="BS355" s="263"/>
      <c r="BT355" s="263"/>
      <c r="BU355" s="263"/>
      <c r="BV355" s="263"/>
      <c r="BW355" s="263"/>
      <c r="BX355" s="26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</row>
    <row r="356" spans="1:132" ht="12.75" x14ac:dyDescent="0.2">
      <c r="F356" s="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263"/>
      <c r="BQ356" s="263"/>
      <c r="BR356" s="263"/>
      <c r="BS356" s="263"/>
      <c r="BT356" s="263"/>
      <c r="BU356" s="263"/>
      <c r="BV356" s="263"/>
      <c r="BW356" s="263"/>
      <c r="BX356" s="26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</row>
    <row r="357" spans="1:132" s="72" customFormat="1" ht="12.75" x14ac:dyDescent="0.2">
      <c r="A357"/>
      <c r="B357"/>
      <c r="C357"/>
      <c r="D357"/>
      <c r="E357"/>
      <c r="F357" s="2"/>
      <c r="G357" s="70" t="s">
        <v>7</v>
      </c>
      <c r="H357" s="71">
        <f>T3</f>
        <v>0</v>
      </c>
      <c r="I357" s="71">
        <f>T4</f>
        <v>0</v>
      </c>
      <c r="J357" s="71">
        <f>T5</f>
        <v>0</v>
      </c>
      <c r="K357" s="71">
        <f>T6</f>
        <v>0</v>
      </c>
      <c r="L357" s="71">
        <f>T7</f>
        <v>0</v>
      </c>
      <c r="M357" s="71">
        <f>T8</f>
        <v>0</v>
      </c>
      <c r="N357" s="71">
        <f>T9</f>
        <v>0</v>
      </c>
      <c r="O357" s="71">
        <f>T10</f>
        <v>0</v>
      </c>
      <c r="P357" s="71">
        <f>T11</f>
        <v>50</v>
      </c>
      <c r="Q357" s="71">
        <f>T12</f>
        <v>0</v>
      </c>
      <c r="R357" s="71">
        <f>T13</f>
        <v>0</v>
      </c>
      <c r="S357" s="71">
        <f>T14</f>
        <v>0</v>
      </c>
      <c r="T357" s="71">
        <f>T15</f>
        <v>0</v>
      </c>
      <c r="U357" s="71">
        <f>T16</f>
        <v>0</v>
      </c>
      <c r="V357" s="71">
        <f>T17</f>
        <v>0</v>
      </c>
      <c r="W357" s="71">
        <f>T18</f>
        <v>0</v>
      </c>
      <c r="X357" s="71">
        <f>T19</f>
        <v>0</v>
      </c>
      <c r="Y357" s="71">
        <f>T20</f>
        <v>0</v>
      </c>
      <c r="Z357" s="71">
        <f>T21</f>
        <v>200</v>
      </c>
      <c r="AA357" s="71">
        <f>T22</f>
        <v>0</v>
      </c>
      <c r="AB357" s="71">
        <f>T23</f>
        <v>0</v>
      </c>
      <c r="AC357" s="71">
        <f>T24</f>
        <v>0</v>
      </c>
      <c r="AD357" s="71">
        <f>T25</f>
        <v>0</v>
      </c>
      <c r="AE357" s="71">
        <f>T26</f>
        <v>200</v>
      </c>
      <c r="AF357" s="71">
        <f>T27</f>
        <v>0</v>
      </c>
      <c r="AG357" s="71">
        <f>T28</f>
        <v>0</v>
      </c>
      <c r="AH357" s="71">
        <f>T29</f>
        <v>0</v>
      </c>
      <c r="AI357" s="71">
        <f>T30</f>
        <v>0</v>
      </c>
      <c r="AJ357" s="71">
        <f>T31</f>
        <v>0</v>
      </c>
      <c r="AK357" s="71">
        <f>T32</f>
        <v>0</v>
      </c>
      <c r="AL357" s="71">
        <f>T33</f>
        <v>0</v>
      </c>
      <c r="AM357" s="71">
        <f>T34</f>
        <v>0</v>
      </c>
      <c r="AN357" s="71">
        <f>T35</f>
        <v>0</v>
      </c>
      <c r="AO357" s="71">
        <f>T36</f>
        <v>0</v>
      </c>
      <c r="AP357" s="71">
        <f>T37</f>
        <v>0</v>
      </c>
      <c r="AQ357" s="71">
        <f>T38</f>
        <v>0</v>
      </c>
      <c r="AR357" s="71">
        <f>T39</f>
        <v>0</v>
      </c>
      <c r="AS357" s="71">
        <f>T40</f>
        <v>0</v>
      </c>
      <c r="AT357" s="71">
        <f>T41</f>
        <v>0</v>
      </c>
      <c r="AU357" s="71">
        <f>T42</f>
        <v>0</v>
      </c>
      <c r="AV357" s="71">
        <f>T43</f>
        <v>0</v>
      </c>
      <c r="AW357" s="71">
        <f>T44</f>
        <v>0</v>
      </c>
      <c r="AX357" s="71">
        <f>T45</f>
        <v>0</v>
      </c>
      <c r="AY357" s="71">
        <f>T46</f>
        <v>0</v>
      </c>
      <c r="AZ357" s="71">
        <f>T47</f>
        <v>0</v>
      </c>
      <c r="BA357" s="71">
        <f>T48</f>
        <v>0</v>
      </c>
      <c r="BB357" s="71">
        <f>T49</f>
        <v>0</v>
      </c>
      <c r="BC357" s="71">
        <f>T50</f>
        <v>0</v>
      </c>
      <c r="BD357" s="71">
        <f>T51</f>
        <v>0</v>
      </c>
      <c r="BE357" s="71">
        <f>T52</f>
        <v>0</v>
      </c>
      <c r="BF357" s="72">
        <f>T53</f>
        <v>0</v>
      </c>
      <c r="BG357" s="72">
        <f>T54</f>
        <v>0</v>
      </c>
      <c r="BH357" s="72">
        <f>T55</f>
        <v>0</v>
      </c>
      <c r="BI357" s="72">
        <f>T56</f>
        <v>0</v>
      </c>
      <c r="BJ357" s="72">
        <f>T57</f>
        <v>0</v>
      </c>
      <c r="BK357" s="72">
        <f>T58</f>
        <v>0</v>
      </c>
      <c r="BL357" s="72">
        <f>T59</f>
        <v>0</v>
      </c>
      <c r="BM357" s="72">
        <f>T60</f>
        <v>0</v>
      </c>
      <c r="BN357" s="72">
        <f>T61</f>
        <v>0</v>
      </c>
      <c r="BO357" s="72">
        <f>T62</f>
        <v>0</v>
      </c>
      <c r="BP357" s="39"/>
      <c r="BQ357" s="39"/>
      <c r="BR357" s="39"/>
      <c r="BS357" s="39"/>
      <c r="BT357" s="39"/>
      <c r="BU357" s="39"/>
      <c r="BV357" s="39"/>
      <c r="BW357" s="39"/>
      <c r="BX357" s="39"/>
    </row>
    <row r="358" spans="1:132" s="72" customFormat="1" ht="12.75" x14ac:dyDescent="0.2">
      <c r="A358"/>
      <c r="B358"/>
      <c r="C358"/>
      <c r="D358"/>
      <c r="E358"/>
      <c r="F358" s="2"/>
      <c r="G358" s="70" t="s">
        <v>8</v>
      </c>
      <c r="H358" s="73">
        <f t="shared" ref="H358:BO358" si="102">H357*0.01</f>
        <v>0</v>
      </c>
      <c r="I358" s="73">
        <f t="shared" si="102"/>
        <v>0</v>
      </c>
      <c r="J358" s="73">
        <f t="shared" si="102"/>
        <v>0</v>
      </c>
      <c r="K358" s="73">
        <f t="shared" si="102"/>
        <v>0</v>
      </c>
      <c r="L358" s="73">
        <f t="shared" si="102"/>
        <v>0</v>
      </c>
      <c r="M358" s="73">
        <f t="shared" si="102"/>
        <v>0</v>
      </c>
      <c r="N358" s="73">
        <f t="shared" si="102"/>
        <v>0</v>
      </c>
      <c r="O358" s="73">
        <f t="shared" si="102"/>
        <v>0</v>
      </c>
      <c r="P358" s="73">
        <f t="shared" si="102"/>
        <v>0.5</v>
      </c>
      <c r="Q358" s="73">
        <f t="shared" si="102"/>
        <v>0</v>
      </c>
      <c r="R358" s="73">
        <f t="shared" si="102"/>
        <v>0</v>
      </c>
      <c r="S358" s="73">
        <f t="shared" si="102"/>
        <v>0</v>
      </c>
      <c r="T358" s="73">
        <f t="shared" si="102"/>
        <v>0</v>
      </c>
      <c r="U358" s="73">
        <f t="shared" si="102"/>
        <v>0</v>
      </c>
      <c r="V358" s="73">
        <f t="shared" si="102"/>
        <v>0</v>
      </c>
      <c r="W358" s="73">
        <f t="shared" si="102"/>
        <v>0</v>
      </c>
      <c r="X358" s="73">
        <f t="shared" si="102"/>
        <v>0</v>
      </c>
      <c r="Y358" s="73">
        <f t="shared" si="102"/>
        <v>0</v>
      </c>
      <c r="Z358" s="73">
        <f t="shared" si="102"/>
        <v>2</v>
      </c>
      <c r="AA358" s="73">
        <f t="shared" si="102"/>
        <v>0</v>
      </c>
      <c r="AB358" s="73">
        <f t="shared" si="102"/>
        <v>0</v>
      </c>
      <c r="AC358" s="73">
        <f>AC357*0.01</f>
        <v>0</v>
      </c>
      <c r="AD358" s="73">
        <f t="shared" si="102"/>
        <v>0</v>
      </c>
      <c r="AE358" s="73">
        <f t="shared" si="102"/>
        <v>2</v>
      </c>
      <c r="AF358" s="73">
        <f t="shared" si="102"/>
        <v>0</v>
      </c>
      <c r="AG358" s="73">
        <f t="shared" si="102"/>
        <v>0</v>
      </c>
      <c r="AH358" s="73">
        <f t="shared" si="102"/>
        <v>0</v>
      </c>
      <c r="AI358" s="73">
        <f t="shared" si="102"/>
        <v>0</v>
      </c>
      <c r="AJ358" s="73">
        <f t="shared" si="102"/>
        <v>0</v>
      </c>
      <c r="AK358" s="73">
        <f t="shared" si="102"/>
        <v>0</v>
      </c>
      <c r="AL358" s="73">
        <f t="shared" si="102"/>
        <v>0</v>
      </c>
      <c r="AM358" s="73">
        <f t="shared" si="102"/>
        <v>0</v>
      </c>
      <c r="AN358" s="73">
        <f t="shared" si="102"/>
        <v>0</v>
      </c>
      <c r="AO358" s="73">
        <f t="shared" si="102"/>
        <v>0</v>
      </c>
      <c r="AP358" s="73">
        <f t="shared" si="102"/>
        <v>0</v>
      </c>
      <c r="AQ358" s="73">
        <f t="shared" si="102"/>
        <v>0</v>
      </c>
      <c r="AR358" s="73">
        <f t="shared" si="102"/>
        <v>0</v>
      </c>
      <c r="AS358" s="73">
        <f t="shared" si="102"/>
        <v>0</v>
      </c>
      <c r="AT358" s="73">
        <f t="shared" si="102"/>
        <v>0</v>
      </c>
      <c r="AU358" s="73">
        <f t="shared" si="102"/>
        <v>0</v>
      </c>
      <c r="AV358" s="73">
        <f>AV357*0.01</f>
        <v>0</v>
      </c>
      <c r="AW358" s="73">
        <f t="shared" si="102"/>
        <v>0</v>
      </c>
      <c r="AX358" s="73">
        <f t="shared" si="102"/>
        <v>0</v>
      </c>
      <c r="AY358" s="73">
        <f t="shared" si="102"/>
        <v>0</v>
      </c>
      <c r="AZ358" s="73">
        <f t="shared" si="102"/>
        <v>0</v>
      </c>
      <c r="BA358" s="73">
        <f t="shared" si="102"/>
        <v>0</v>
      </c>
      <c r="BB358" s="73">
        <f t="shared" si="102"/>
        <v>0</v>
      </c>
      <c r="BC358" s="73">
        <f t="shared" si="102"/>
        <v>0</v>
      </c>
      <c r="BD358" s="73">
        <f t="shared" si="102"/>
        <v>0</v>
      </c>
      <c r="BE358" s="73">
        <f t="shared" si="102"/>
        <v>0</v>
      </c>
      <c r="BF358" s="73">
        <f t="shared" si="102"/>
        <v>0</v>
      </c>
      <c r="BG358" s="73">
        <f t="shared" si="102"/>
        <v>0</v>
      </c>
      <c r="BH358" s="73">
        <f t="shared" si="102"/>
        <v>0</v>
      </c>
      <c r="BI358" s="73">
        <f t="shared" si="102"/>
        <v>0</v>
      </c>
      <c r="BJ358" s="73">
        <f t="shared" si="102"/>
        <v>0</v>
      </c>
      <c r="BK358" s="73">
        <f t="shared" si="102"/>
        <v>0</v>
      </c>
      <c r="BL358" s="73">
        <f t="shared" si="102"/>
        <v>0</v>
      </c>
      <c r="BM358" s="73">
        <f t="shared" si="102"/>
        <v>0</v>
      </c>
      <c r="BN358" s="73">
        <f t="shared" si="102"/>
        <v>0</v>
      </c>
      <c r="BO358" s="73">
        <f t="shared" si="102"/>
        <v>0</v>
      </c>
      <c r="BP358" s="39"/>
      <c r="BQ358" s="39"/>
      <c r="BR358" s="39"/>
      <c r="BS358" s="39"/>
      <c r="BT358" s="39"/>
      <c r="BU358" s="39"/>
      <c r="BV358" s="39"/>
      <c r="BW358" s="39"/>
      <c r="BX358" s="39"/>
    </row>
    <row r="359" spans="1:132" ht="12.75" x14ac:dyDescent="0.2">
      <c r="F359" s="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132" ht="12.75" x14ac:dyDescent="0.2">
      <c r="F360" s="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132" ht="12.75" x14ac:dyDescent="0.2">
      <c r="A361" s="1"/>
      <c r="F361" s="2"/>
      <c r="G361" s="51"/>
      <c r="H361" s="52" t="s">
        <v>9</v>
      </c>
      <c r="I361" s="52" t="s">
        <v>10</v>
      </c>
      <c r="J361" s="52" t="s">
        <v>11</v>
      </c>
      <c r="K361" s="52" t="s">
        <v>120</v>
      </c>
      <c r="L361" s="52" t="s">
        <v>31</v>
      </c>
      <c r="M361" s="52" t="s">
        <v>32</v>
      </c>
      <c r="N361" s="52" t="s">
        <v>13</v>
      </c>
      <c r="O361" s="52" t="s">
        <v>20</v>
      </c>
      <c r="P361" s="52" t="s">
        <v>14</v>
      </c>
      <c r="Q361" s="52" t="s">
        <v>33</v>
      </c>
      <c r="R361" s="52" t="s">
        <v>34</v>
      </c>
      <c r="S361" s="52" t="s">
        <v>21</v>
      </c>
      <c r="T361" s="52" t="s">
        <v>36</v>
      </c>
      <c r="U361" s="52" t="s">
        <v>15</v>
      </c>
      <c r="V361" s="52" t="s">
        <v>16</v>
      </c>
      <c r="W361" s="52" t="s">
        <v>17</v>
      </c>
      <c r="X361" s="52" t="s">
        <v>18</v>
      </c>
      <c r="Y361" s="52" t="s">
        <v>19</v>
      </c>
      <c r="Z361" s="52" t="s">
        <v>37</v>
      </c>
      <c r="AA361" s="52" t="s">
        <v>38</v>
      </c>
      <c r="AB361" s="53" t="s">
        <v>326</v>
      </c>
      <c r="AC361" s="53" t="s">
        <v>374</v>
      </c>
      <c r="AD361" s="53" t="s">
        <v>380</v>
      </c>
      <c r="AE361" s="54" t="s">
        <v>375</v>
      </c>
      <c r="AF361" s="54" t="s">
        <v>376</v>
      </c>
      <c r="AG361" s="54" t="s">
        <v>377</v>
      </c>
      <c r="AH361" s="54" t="s">
        <v>378</v>
      </c>
      <c r="AI361" s="54" t="s">
        <v>379</v>
      </c>
      <c r="AJ361" s="54" t="s">
        <v>383</v>
      </c>
      <c r="AK361" s="54" t="s">
        <v>384</v>
      </c>
      <c r="AL361" s="54" t="s">
        <v>385</v>
      </c>
      <c r="AM361" s="54" t="s">
        <v>386</v>
      </c>
      <c r="AN361" s="54" t="s">
        <v>387</v>
      </c>
      <c r="AO361" s="54" t="s">
        <v>388</v>
      </c>
      <c r="AP361" s="54" t="s">
        <v>346</v>
      </c>
      <c r="AQ361" s="54" t="s">
        <v>347</v>
      </c>
      <c r="AR361" t="s">
        <v>348</v>
      </c>
      <c r="AS361" t="s">
        <v>349</v>
      </c>
      <c r="AT361" t="s">
        <v>350</v>
      </c>
      <c r="AU361" t="s">
        <v>351</v>
      </c>
      <c r="AV361" t="s">
        <v>352</v>
      </c>
      <c r="AW361" t="s">
        <v>353</v>
      </c>
      <c r="AX361" t="s">
        <v>354</v>
      </c>
      <c r="AY361" t="s">
        <v>355</v>
      </c>
      <c r="AZ361" t="s">
        <v>356</v>
      </c>
      <c r="BA361" t="s">
        <v>357</v>
      </c>
      <c r="BB361" t="s">
        <v>358</v>
      </c>
      <c r="BC361" t="s">
        <v>359</v>
      </c>
      <c r="BD361" t="s">
        <v>360</v>
      </c>
      <c r="BE361" t="s">
        <v>361</v>
      </c>
      <c r="BF361" t="s">
        <v>362</v>
      </c>
      <c r="BG361" t="s">
        <v>363</v>
      </c>
      <c r="BH361" t="s">
        <v>364</v>
      </c>
      <c r="BI361" t="s">
        <v>365</v>
      </c>
      <c r="BJ361" t="s">
        <v>366</v>
      </c>
      <c r="BK361" t="s">
        <v>367</v>
      </c>
      <c r="BL361" t="s">
        <v>368</v>
      </c>
      <c r="BM361" t="s">
        <v>369</v>
      </c>
      <c r="BN361" t="s">
        <v>370</v>
      </c>
      <c r="BO361" t="s">
        <v>371</v>
      </c>
    </row>
    <row r="362" spans="1:132" ht="12.75" x14ac:dyDescent="0.2">
      <c r="F362" s="2"/>
      <c r="G362" s="54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3"/>
      <c r="AC362" s="53"/>
      <c r="AD362" s="53"/>
      <c r="AE362" s="54"/>
      <c r="AF362" s="54"/>
      <c r="AG362" s="54"/>
      <c r="AH362" s="54"/>
      <c r="AI362" s="54"/>
      <c r="AJ362" s="54"/>
      <c r="AK362" s="54"/>
      <c r="AL362" s="54"/>
      <c r="AM362" s="54"/>
      <c r="AN362" s="54"/>
      <c r="AO362" s="54"/>
      <c r="AP362" s="54"/>
      <c r="AQ362" s="54"/>
    </row>
    <row r="363" spans="1:132" ht="12.75" x14ac:dyDescent="0.2">
      <c r="A363" s="1"/>
      <c r="F363" s="2"/>
      <c r="G363" s="51" t="s">
        <v>79</v>
      </c>
      <c r="H363" s="52">
        <v>29</v>
      </c>
      <c r="I363" s="52">
        <v>20</v>
      </c>
      <c r="J363" s="52">
        <v>372</v>
      </c>
      <c r="K363" s="52">
        <v>128</v>
      </c>
      <c r="L363" s="52">
        <v>95</v>
      </c>
      <c r="M363" s="52">
        <v>357</v>
      </c>
      <c r="N363" s="52">
        <v>28</v>
      </c>
      <c r="O363" s="52">
        <v>347</v>
      </c>
      <c r="P363" s="52">
        <v>593</v>
      </c>
      <c r="Q363" s="52">
        <v>24</v>
      </c>
      <c r="R363" s="52">
        <v>367</v>
      </c>
      <c r="S363" s="52">
        <v>32</v>
      </c>
      <c r="T363" s="52">
        <v>110</v>
      </c>
      <c r="U363" s="52">
        <v>820</v>
      </c>
      <c r="V363" s="52">
        <v>820</v>
      </c>
      <c r="W363" s="52">
        <v>400</v>
      </c>
      <c r="X363" s="52">
        <v>350</v>
      </c>
      <c r="Y363" s="52">
        <v>43</v>
      </c>
      <c r="Z363" s="52">
        <v>41</v>
      </c>
      <c r="AA363" s="52">
        <v>40</v>
      </c>
      <c r="AB363" s="56">
        <v>0</v>
      </c>
      <c r="AC363" s="53">
        <v>159</v>
      </c>
      <c r="AD363" s="53">
        <v>1E-4</v>
      </c>
      <c r="AE363" s="54">
        <v>249</v>
      </c>
      <c r="AF363" s="54">
        <v>1E-4</v>
      </c>
      <c r="AG363" s="54">
        <v>32</v>
      </c>
      <c r="AH363" s="54">
        <v>24</v>
      </c>
      <c r="AI363" s="54">
        <v>41</v>
      </c>
      <c r="AJ363" s="54">
        <v>344</v>
      </c>
      <c r="AK363" s="54">
        <v>57</v>
      </c>
      <c r="AL363" s="54">
        <v>19</v>
      </c>
      <c r="AM363" s="54">
        <v>27</v>
      </c>
      <c r="AN363" s="54">
        <v>305</v>
      </c>
      <c r="AO363" s="54">
        <v>343</v>
      </c>
      <c r="AP363" s="54"/>
      <c r="AQ363" s="54"/>
    </row>
    <row r="364" spans="1:132" ht="12.75" x14ac:dyDescent="0.2">
      <c r="F364" s="2"/>
      <c r="G364" s="51" t="s">
        <v>80</v>
      </c>
      <c r="H364" s="52">
        <v>0.6</v>
      </c>
      <c r="I364" s="52">
        <v>1.2</v>
      </c>
      <c r="J364" s="52">
        <v>13.5</v>
      </c>
      <c r="K364" s="52">
        <v>9</v>
      </c>
      <c r="L364" s="52">
        <v>7</v>
      </c>
      <c r="M364" s="52">
        <v>12.5</v>
      </c>
      <c r="N364" s="52">
        <v>2.5</v>
      </c>
      <c r="O364" s="52">
        <v>12</v>
      </c>
      <c r="P364" s="52">
        <v>36</v>
      </c>
      <c r="Q364" s="52">
        <v>2.2000000000000002</v>
      </c>
      <c r="R364" s="52">
        <v>21</v>
      </c>
      <c r="S364" s="52">
        <v>0.7</v>
      </c>
      <c r="T364" s="52">
        <v>5.6</v>
      </c>
      <c r="U364" s="52">
        <v>0</v>
      </c>
      <c r="V364" s="52">
        <v>0</v>
      </c>
      <c r="W364" s="52">
        <v>0</v>
      </c>
      <c r="X364" s="52">
        <v>25</v>
      </c>
      <c r="Y364" s="52">
        <v>0.7</v>
      </c>
      <c r="Z364" s="52">
        <v>0.5</v>
      </c>
      <c r="AA364" s="52">
        <v>0.3</v>
      </c>
      <c r="AB364" s="56">
        <v>0</v>
      </c>
      <c r="AC364" s="53">
        <v>0.5</v>
      </c>
      <c r="AD364" s="53">
        <v>1E-4</v>
      </c>
      <c r="AE364" s="54">
        <v>8</v>
      </c>
      <c r="AF364" s="54">
        <v>1E-4</v>
      </c>
      <c r="AG364" s="54">
        <v>2.2999999999999998</v>
      </c>
      <c r="AH364" s="54">
        <v>2.4</v>
      </c>
      <c r="AI364" s="54">
        <v>2.2999999999999998</v>
      </c>
      <c r="AJ364" s="54">
        <v>13</v>
      </c>
      <c r="AK364" s="54">
        <v>1</v>
      </c>
      <c r="AL364" s="54">
        <v>1E-4</v>
      </c>
      <c r="AM364" s="54">
        <v>1.4</v>
      </c>
      <c r="AN364" s="54">
        <v>23.4</v>
      </c>
      <c r="AO364" s="54">
        <v>13</v>
      </c>
      <c r="AP364" s="54"/>
      <c r="AQ364" s="54"/>
    </row>
    <row r="365" spans="1:132" ht="12.75" x14ac:dyDescent="0.2">
      <c r="F365" s="2"/>
      <c r="G365" s="51" t="s">
        <v>104</v>
      </c>
      <c r="H365" s="52">
        <v>0.1</v>
      </c>
      <c r="I365" s="52">
        <v>0.5</v>
      </c>
      <c r="J365" s="52">
        <v>7</v>
      </c>
      <c r="K365" s="52">
        <v>2.7</v>
      </c>
      <c r="L365" s="52">
        <v>0.3</v>
      </c>
      <c r="M365" s="52">
        <v>1.4</v>
      </c>
      <c r="N365" s="52">
        <v>0.3</v>
      </c>
      <c r="O365" s="52">
        <v>2.5</v>
      </c>
      <c r="P365" s="52">
        <v>47</v>
      </c>
      <c r="Q365" s="52">
        <v>0.3</v>
      </c>
      <c r="R365" s="52">
        <v>5</v>
      </c>
      <c r="S365" s="52">
        <v>0.3</v>
      </c>
      <c r="T365" s="52">
        <v>8.1</v>
      </c>
      <c r="U365" s="52">
        <v>100</v>
      </c>
      <c r="V365" s="52">
        <v>100</v>
      </c>
      <c r="W365" s="52">
        <v>0</v>
      </c>
      <c r="X365" s="52">
        <v>11</v>
      </c>
      <c r="Y365" s="52">
        <v>0.1</v>
      </c>
      <c r="Z365" s="52">
        <v>0.1</v>
      </c>
      <c r="AA365" s="52">
        <v>0.2</v>
      </c>
      <c r="AB365" s="56">
        <v>0</v>
      </c>
      <c r="AC365" s="53">
        <v>1E-4</v>
      </c>
      <c r="AD365" s="53">
        <v>1E-4</v>
      </c>
      <c r="AE365" s="54">
        <v>5</v>
      </c>
      <c r="AF365" s="54">
        <v>1E-4</v>
      </c>
      <c r="AG365" s="54">
        <v>0.4</v>
      </c>
      <c r="AH365" s="54">
        <v>2.8</v>
      </c>
      <c r="AI365" s="54">
        <v>0.6</v>
      </c>
      <c r="AJ365" s="54">
        <v>2.8</v>
      </c>
      <c r="AK365" s="54">
        <v>2</v>
      </c>
      <c r="AL365" s="54">
        <v>1E-4</v>
      </c>
      <c r="AM365" s="54">
        <v>0.5</v>
      </c>
      <c r="AN365" s="54">
        <v>1.5</v>
      </c>
      <c r="AO365" s="54">
        <v>2.1</v>
      </c>
      <c r="AP365" s="54"/>
      <c r="AQ365" s="54"/>
    </row>
    <row r="366" spans="1:132" ht="12.75" x14ac:dyDescent="0.2">
      <c r="F366" s="2"/>
      <c r="G366" s="51" t="s">
        <v>17</v>
      </c>
      <c r="H366" s="52">
        <v>6</v>
      </c>
      <c r="I366" s="52">
        <v>3.3</v>
      </c>
      <c r="J366" s="52">
        <v>0.7</v>
      </c>
      <c r="K366" s="52">
        <v>0.5</v>
      </c>
      <c r="L366" s="52">
        <v>5.7</v>
      </c>
      <c r="M366" s="52">
        <v>3.1</v>
      </c>
      <c r="N366" s="52">
        <v>2.1</v>
      </c>
      <c r="O366" s="52">
        <v>3</v>
      </c>
      <c r="P366" s="52">
        <v>1.4</v>
      </c>
      <c r="Q366" s="52">
        <v>0.4</v>
      </c>
      <c r="R366" s="52">
        <v>3.3</v>
      </c>
      <c r="S366" s="52">
        <v>5</v>
      </c>
      <c r="T366" s="52">
        <v>3</v>
      </c>
      <c r="U366" s="52">
        <v>0</v>
      </c>
      <c r="V366" s="52">
        <v>0</v>
      </c>
      <c r="W366" s="52">
        <v>100</v>
      </c>
      <c r="X366" s="52">
        <v>0.3</v>
      </c>
      <c r="Y366" s="52">
        <v>9</v>
      </c>
      <c r="Z366" s="52">
        <v>8.8000000000000007</v>
      </c>
      <c r="AA366" s="52">
        <v>10</v>
      </c>
      <c r="AB366" s="56">
        <v>0</v>
      </c>
      <c r="AC366" s="53">
        <v>37.4</v>
      </c>
      <c r="AD366" s="53">
        <v>1E-4</v>
      </c>
      <c r="AE366" s="54">
        <v>2</v>
      </c>
      <c r="AF366" s="54">
        <v>1E-4</v>
      </c>
      <c r="AG366" s="54">
        <v>1.4</v>
      </c>
      <c r="AH366" s="54">
        <v>0.1</v>
      </c>
      <c r="AI366" s="54">
        <v>3.4</v>
      </c>
      <c r="AJ366" s="54">
        <v>2.2999999999999998</v>
      </c>
      <c r="AK366" s="54">
        <v>2.5</v>
      </c>
      <c r="AL366" s="54">
        <v>0.1</v>
      </c>
      <c r="AM366" s="54">
        <v>1.4</v>
      </c>
      <c r="AN366" s="54">
        <v>1.1000000000000001</v>
      </c>
      <c r="AO366" s="54">
        <v>0.9</v>
      </c>
      <c r="AP366" s="54"/>
      <c r="AQ366" s="54"/>
    </row>
    <row r="367" spans="1:132" ht="12.75" x14ac:dyDescent="0.2">
      <c r="A367" s="1"/>
      <c r="F367" s="2"/>
      <c r="G367" s="54" t="s">
        <v>99</v>
      </c>
      <c r="H367" s="57">
        <v>1.1000000000000001</v>
      </c>
      <c r="I367" s="57">
        <v>1</v>
      </c>
      <c r="J367" s="57">
        <v>0.05</v>
      </c>
      <c r="K367" s="57">
        <v>1</v>
      </c>
      <c r="L367" s="57">
        <v>1</v>
      </c>
      <c r="M367" s="57">
        <v>0.05</v>
      </c>
      <c r="N367" s="57">
        <v>0.9</v>
      </c>
      <c r="O367" s="57">
        <v>0.1</v>
      </c>
      <c r="P367" s="57">
        <v>0.05</v>
      </c>
      <c r="Q367" s="57">
        <v>0.2</v>
      </c>
      <c r="R367" s="57">
        <v>0.2</v>
      </c>
      <c r="S367" s="57">
        <v>2.5</v>
      </c>
      <c r="T367" s="57">
        <v>1.5</v>
      </c>
      <c r="U367" s="57">
        <v>0</v>
      </c>
      <c r="V367" s="57">
        <v>0</v>
      </c>
      <c r="W367" s="57">
        <v>49.9</v>
      </c>
      <c r="X367" s="57">
        <v>0.5</v>
      </c>
      <c r="Y367" s="57">
        <v>2.1</v>
      </c>
      <c r="Z367" s="57">
        <v>7</v>
      </c>
      <c r="AA367" s="57">
        <v>5.9</v>
      </c>
      <c r="AB367" s="53">
        <v>2E-3</v>
      </c>
      <c r="AC367" s="53">
        <v>2E-3</v>
      </c>
      <c r="AD367" s="53">
        <v>2E-3</v>
      </c>
      <c r="AE367" s="54">
        <v>2E-3</v>
      </c>
      <c r="AF367" s="54">
        <v>2E-3</v>
      </c>
      <c r="AG367" s="54">
        <v>2E-3</v>
      </c>
      <c r="AH367" s="54">
        <v>2E-3</v>
      </c>
      <c r="AI367" s="54">
        <v>2E-3</v>
      </c>
      <c r="AJ367" s="54">
        <v>2E-3</v>
      </c>
      <c r="AK367" s="54">
        <v>2E-3</v>
      </c>
      <c r="AL367" s="54">
        <v>2E-3</v>
      </c>
      <c r="AM367" s="54">
        <v>2E-3</v>
      </c>
      <c r="AN367" s="54">
        <v>2E-3</v>
      </c>
      <c r="AO367" s="54">
        <v>2E-3</v>
      </c>
      <c r="AP367" s="54"/>
      <c r="AQ367" s="54"/>
    </row>
    <row r="368" spans="1:132" ht="12.75" x14ac:dyDescent="0.2">
      <c r="F368" s="2"/>
      <c r="G368" s="58" t="s">
        <v>105</v>
      </c>
      <c r="H368" s="52">
        <v>0.05</v>
      </c>
      <c r="I368" s="52">
        <v>0.02</v>
      </c>
      <c r="J368" s="52">
        <v>1.2</v>
      </c>
      <c r="K368" s="52">
        <v>0.25</v>
      </c>
      <c r="L368" s="52">
        <v>0.1</v>
      </c>
      <c r="M368" s="52">
        <v>0.2</v>
      </c>
      <c r="N368" s="52">
        <v>0.1</v>
      </c>
      <c r="O368" s="52">
        <v>0.4</v>
      </c>
      <c r="P368" s="52">
        <v>8.5</v>
      </c>
      <c r="Q368" s="52">
        <v>0.05</v>
      </c>
      <c r="R368" s="52">
        <v>0.6</v>
      </c>
      <c r="S368" s="52">
        <v>0.02</v>
      </c>
      <c r="T368" s="52">
        <v>0.5</v>
      </c>
      <c r="U368" s="52">
        <v>7</v>
      </c>
      <c r="V368" s="52">
        <v>14</v>
      </c>
      <c r="W368" s="52">
        <v>0</v>
      </c>
      <c r="X368" s="52">
        <v>6.5</v>
      </c>
      <c r="Y368" s="52">
        <v>0</v>
      </c>
      <c r="Z368" s="52">
        <v>0</v>
      </c>
      <c r="AA368" s="52">
        <v>0.02</v>
      </c>
      <c r="AB368" s="56">
        <v>2E-3</v>
      </c>
      <c r="AC368" s="53">
        <v>2E-3</v>
      </c>
      <c r="AD368" s="53">
        <v>2E-3</v>
      </c>
      <c r="AE368" s="54">
        <v>2E-3</v>
      </c>
      <c r="AF368" s="54">
        <v>2E-3</v>
      </c>
      <c r="AG368" s="54">
        <v>2E-3</v>
      </c>
      <c r="AH368" s="54">
        <v>2E-3</v>
      </c>
      <c r="AI368" s="54">
        <v>2E-3</v>
      </c>
      <c r="AJ368" s="54">
        <v>2E-3</v>
      </c>
      <c r="AK368" s="54">
        <v>2E-3</v>
      </c>
      <c r="AL368" s="54">
        <v>2E-3</v>
      </c>
      <c r="AM368" s="54">
        <v>2E-3</v>
      </c>
      <c r="AN368" s="54">
        <v>2E-3</v>
      </c>
      <c r="AO368" s="54">
        <v>2E-3</v>
      </c>
      <c r="AP368" s="54"/>
      <c r="AQ368" s="54"/>
    </row>
    <row r="369" spans="6:43" ht="12.75" x14ac:dyDescent="0.2">
      <c r="F369" s="2"/>
      <c r="G369" s="58" t="s">
        <v>106</v>
      </c>
      <c r="H369" s="52">
        <v>0.1</v>
      </c>
      <c r="I369" s="52">
        <v>0.08</v>
      </c>
      <c r="J369" s="52">
        <v>5.3</v>
      </c>
      <c r="K369" s="52">
        <v>2</v>
      </c>
      <c r="L369" s="52">
        <v>0.4</v>
      </c>
      <c r="M369" s="52">
        <v>1</v>
      </c>
      <c r="N369" s="52">
        <v>0.2</v>
      </c>
      <c r="O369" s="52">
        <v>1.8</v>
      </c>
      <c r="P369" s="52">
        <v>36</v>
      </c>
      <c r="Q369" s="52">
        <v>0.2</v>
      </c>
      <c r="R369" s="52">
        <v>4.5</v>
      </c>
      <c r="S369" s="52">
        <v>0.2</v>
      </c>
      <c r="T369" s="52">
        <v>6</v>
      </c>
      <c r="U369" s="52">
        <v>93</v>
      </c>
      <c r="V369" s="52">
        <v>86</v>
      </c>
      <c r="W369" s="52">
        <v>0</v>
      </c>
      <c r="X369" s="52">
        <v>4</v>
      </c>
      <c r="Y369" s="52">
        <v>0.05</v>
      </c>
      <c r="Z369" s="52">
        <v>0.05</v>
      </c>
      <c r="AA369" s="52">
        <v>0.15</v>
      </c>
      <c r="AB369" s="56">
        <v>2E-3</v>
      </c>
      <c r="AC369" s="53">
        <v>2E-3</v>
      </c>
      <c r="AD369" s="53">
        <v>2E-3</v>
      </c>
      <c r="AE369" s="54">
        <v>2E-3</v>
      </c>
      <c r="AF369" s="54">
        <v>2E-3</v>
      </c>
      <c r="AG369" s="54">
        <v>2E-3</v>
      </c>
      <c r="AH369" s="54">
        <v>2E-3</v>
      </c>
      <c r="AI369" s="54">
        <v>2E-3</v>
      </c>
      <c r="AJ369" s="54">
        <v>2E-3</v>
      </c>
      <c r="AK369" s="54">
        <v>2E-3</v>
      </c>
      <c r="AL369" s="54">
        <v>2E-3</v>
      </c>
      <c r="AM369" s="54">
        <v>2E-3</v>
      </c>
      <c r="AN369" s="54">
        <v>2E-3</v>
      </c>
      <c r="AO369" s="54">
        <v>2E-3</v>
      </c>
      <c r="AP369" s="54"/>
      <c r="AQ369" s="54"/>
    </row>
    <row r="370" spans="6:43" ht="12.75" x14ac:dyDescent="0.2">
      <c r="F370" s="2"/>
      <c r="G370" s="58" t="s">
        <v>41</v>
      </c>
      <c r="H370" s="52">
        <v>0.38</v>
      </c>
      <c r="I370" s="52">
        <v>0.35</v>
      </c>
      <c r="J370" s="52">
        <v>4.68</v>
      </c>
      <c r="K370" s="52">
        <v>2.5</v>
      </c>
      <c r="L370" s="52">
        <v>1.5</v>
      </c>
      <c r="M370" s="52">
        <v>1</v>
      </c>
      <c r="N370" s="52">
        <v>0.5</v>
      </c>
      <c r="O370" s="52">
        <v>2.5</v>
      </c>
      <c r="P370" s="52">
        <v>8.8000000000000007</v>
      </c>
      <c r="Q370" s="52">
        <v>3.4</v>
      </c>
      <c r="R370" s="52">
        <v>5.5</v>
      </c>
      <c r="S370" s="52">
        <v>0.4</v>
      </c>
      <c r="T370" s="52">
        <v>1</v>
      </c>
      <c r="U370" s="52">
        <v>0</v>
      </c>
      <c r="V370" s="52">
        <v>0</v>
      </c>
      <c r="W370" s="52">
        <v>0</v>
      </c>
      <c r="X370" s="52">
        <v>12</v>
      </c>
      <c r="Y370" s="52">
        <v>0.1</v>
      </c>
      <c r="Z370" s="52">
        <v>0.1</v>
      </c>
      <c r="AA370" s="52">
        <v>0.1</v>
      </c>
      <c r="AB370" s="56">
        <v>2E-3</v>
      </c>
      <c r="AC370" s="53">
        <v>2E-3</v>
      </c>
      <c r="AD370" s="53">
        <v>2E-3</v>
      </c>
      <c r="AE370" s="54">
        <v>2E-3</v>
      </c>
      <c r="AF370" s="54">
        <v>2E-3</v>
      </c>
      <c r="AG370" s="54">
        <v>2E-3</v>
      </c>
      <c r="AH370" s="54">
        <v>2E-3</v>
      </c>
      <c r="AI370" s="54">
        <v>2E-3</v>
      </c>
      <c r="AJ370" s="54">
        <v>2E-3</v>
      </c>
      <c r="AK370" s="54">
        <v>2E-3</v>
      </c>
      <c r="AL370" s="54">
        <v>2E-3</v>
      </c>
      <c r="AM370" s="54">
        <v>2E-3</v>
      </c>
      <c r="AN370" s="54">
        <v>2E-3</v>
      </c>
      <c r="AO370" s="54">
        <v>2E-3</v>
      </c>
      <c r="AP370" s="54"/>
      <c r="AQ370" s="54"/>
    </row>
    <row r="371" spans="6:43" ht="12.75" x14ac:dyDescent="0.2">
      <c r="F371" s="2"/>
      <c r="G371" s="58" t="s">
        <v>43</v>
      </c>
      <c r="H371" s="52">
        <v>11.5</v>
      </c>
      <c r="I371" s="52">
        <v>11</v>
      </c>
      <c r="J371" s="52">
        <v>126.25</v>
      </c>
      <c r="K371" s="52">
        <v>48</v>
      </c>
      <c r="L371" s="52">
        <v>30</v>
      </c>
      <c r="M371" s="52">
        <v>40</v>
      </c>
      <c r="N371" s="52">
        <v>15</v>
      </c>
      <c r="O371" s="52">
        <v>100</v>
      </c>
      <c r="P371" s="52">
        <v>550</v>
      </c>
      <c r="Q371" s="52">
        <v>58</v>
      </c>
      <c r="R371" s="52">
        <v>120</v>
      </c>
      <c r="S371" s="52">
        <v>12</v>
      </c>
      <c r="T371" s="52">
        <v>30</v>
      </c>
      <c r="U371" s="52">
        <v>0</v>
      </c>
      <c r="V371" s="52">
        <v>0</v>
      </c>
      <c r="W371" s="52">
        <v>0</v>
      </c>
      <c r="X371" s="52">
        <v>400</v>
      </c>
      <c r="Y371" s="52">
        <v>10</v>
      </c>
      <c r="Z371" s="52">
        <v>5</v>
      </c>
      <c r="AA371" s="52">
        <v>5</v>
      </c>
      <c r="AB371" s="56">
        <v>2E-3</v>
      </c>
      <c r="AC371" s="53">
        <v>2E-3</v>
      </c>
      <c r="AD371" s="53">
        <v>2E-3</v>
      </c>
      <c r="AE371" s="54">
        <v>2E-3</v>
      </c>
      <c r="AF371" s="54">
        <v>2E-3</v>
      </c>
      <c r="AG371" s="54">
        <v>2E-3</v>
      </c>
      <c r="AH371" s="54">
        <v>2E-3</v>
      </c>
      <c r="AI371" s="54">
        <v>2E-3</v>
      </c>
      <c r="AJ371" s="54">
        <v>2E-3</v>
      </c>
      <c r="AK371" s="54">
        <v>2E-3</v>
      </c>
      <c r="AL371" s="54">
        <v>2E-3</v>
      </c>
      <c r="AM371" s="54">
        <v>2E-3</v>
      </c>
      <c r="AN371" s="54">
        <v>2E-3</v>
      </c>
      <c r="AO371" s="54">
        <v>2E-3</v>
      </c>
      <c r="AP371" s="54"/>
      <c r="AQ371" s="54"/>
    </row>
    <row r="372" spans="6:43" ht="12.75" x14ac:dyDescent="0.2">
      <c r="F372" s="2"/>
      <c r="G372" s="58" t="s">
        <v>44</v>
      </c>
      <c r="H372" s="52">
        <v>25.25</v>
      </c>
      <c r="I372" s="52">
        <v>8.5</v>
      </c>
      <c r="J372" s="52">
        <v>53.25</v>
      </c>
      <c r="K372" s="52">
        <v>50</v>
      </c>
      <c r="L372" s="52">
        <v>25</v>
      </c>
      <c r="M372" s="52">
        <v>20</v>
      </c>
      <c r="N372" s="52">
        <v>20</v>
      </c>
      <c r="O372" s="52">
        <v>30</v>
      </c>
      <c r="P372" s="52">
        <v>50</v>
      </c>
      <c r="Q372" s="52">
        <v>100</v>
      </c>
      <c r="R372" s="52">
        <v>50</v>
      </c>
      <c r="S372" s="52">
        <v>20</v>
      </c>
      <c r="T372" s="52">
        <v>40</v>
      </c>
      <c r="U372" s="52">
        <v>0</v>
      </c>
      <c r="V372" s="52">
        <v>0</v>
      </c>
      <c r="W372" s="52">
        <v>0</v>
      </c>
      <c r="X372" s="52">
        <v>120</v>
      </c>
      <c r="Y372" s="52">
        <v>10</v>
      </c>
      <c r="Z372" s="52">
        <v>5</v>
      </c>
      <c r="AA372" s="52">
        <v>5</v>
      </c>
      <c r="AB372" s="56">
        <v>2E-3</v>
      </c>
      <c r="AC372" s="53">
        <v>2E-3</v>
      </c>
      <c r="AD372" s="53">
        <v>2E-3</v>
      </c>
      <c r="AE372" s="54">
        <v>2E-3</v>
      </c>
      <c r="AF372" s="54">
        <v>2E-3</v>
      </c>
      <c r="AG372" s="54">
        <v>2E-3</v>
      </c>
      <c r="AH372" s="54">
        <v>2E-3</v>
      </c>
      <c r="AI372" s="54">
        <v>2E-3</v>
      </c>
      <c r="AJ372" s="54">
        <v>2E-3</v>
      </c>
      <c r="AK372" s="54">
        <v>2E-3</v>
      </c>
      <c r="AL372" s="54">
        <v>2E-3</v>
      </c>
      <c r="AM372" s="54">
        <v>2E-3</v>
      </c>
      <c r="AN372" s="54">
        <v>2E-3</v>
      </c>
      <c r="AO372" s="54">
        <v>2E-3</v>
      </c>
      <c r="AP372" s="54"/>
      <c r="AQ372" s="54"/>
    </row>
    <row r="373" spans="6:43" ht="12.75" x14ac:dyDescent="0.2">
      <c r="F373" s="2"/>
      <c r="G373" s="58" t="s">
        <v>45</v>
      </c>
      <c r="H373" s="52">
        <v>0.1</v>
      </c>
      <c r="I373" s="52">
        <v>0.08</v>
      </c>
      <c r="J373" s="52">
        <v>3.65</v>
      </c>
      <c r="K373" s="52">
        <v>1.2</v>
      </c>
      <c r="L373" s="52">
        <v>0.7</v>
      </c>
      <c r="M373" s="52">
        <v>1.2</v>
      </c>
      <c r="N373" s="52">
        <v>0.3</v>
      </c>
      <c r="O373" s="52">
        <v>2</v>
      </c>
      <c r="P373" s="52">
        <v>7.5</v>
      </c>
      <c r="Q373" s="52">
        <v>0.5</v>
      </c>
      <c r="R373" s="52">
        <v>2.5</v>
      </c>
      <c r="S373" s="52">
        <v>0.2</v>
      </c>
      <c r="T373" s="52">
        <v>0.5</v>
      </c>
      <c r="U373" s="52">
        <v>0</v>
      </c>
      <c r="V373" s="52">
        <v>0</v>
      </c>
      <c r="W373" s="52">
        <v>0</v>
      </c>
      <c r="X373" s="52">
        <v>7</v>
      </c>
      <c r="Y373" s="52">
        <v>0.05</v>
      </c>
      <c r="Z373" s="52">
        <v>0.05</v>
      </c>
      <c r="AA373" s="52">
        <v>0.05</v>
      </c>
      <c r="AB373" s="56">
        <v>2E-3</v>
      </c>
      <c r="AC373" s="53">
        <v>2E-3</v>
      </c>
      <c r="AD373" s="53">
        <v>2E-3</v>
      </c>
      <c r="AE373" s="54">
        <v>2E-3</v>
      </c>
      <c r="AF373" s="54">
        <v>2E-3</v>
      </c>
      <c r="AG373" s="54">
        <v>2E-3</v>
      </c>
      <c r="AH373" s="54">
        <v>2E-3</v>
      </c>
      <c r="AI373" s="54">
        <v>2E-3</v>
      </c>
      <c r="AJ373" s="54">
        <v>2E-3</v>
      </c>
      <c r="AK373" s="54">
        <v>2E-3</v>
      </c>
      <c r="AL373" s="54">
        <v>2E-3</v>
      </c>
      <c r="AM373" s="54">
        <v>2E-3</v>
      </c>
      <c r="AN373" s="54">
        <v>2E-3</v>
      </c>
      <c r="AO373" s="54">
        <v>2E-3</v>
      </c>
      <c r="AP373" s="54"/>
      <c r="AQ373" s="54"/>
    </row>
    <row r="374" spans="6:43" ht="12.75" x14ac:dyDescent="0.2">
      <c r="F374" s="2"/>
      <c r="G374" s="58" t="s">
        <v>46</v>
      </c>
      <c r="H374" s="52">
        <v>0</v>
      </c>
      <c r="I374" s="52">
        <v>0</v>
      </c>
      <c r="J374" s="52">
        <v>7.5</v>
      </c>
      <c r="K374" s="52">
        <v>2</v>
      </c>
      <c r="L374" s="52">
        <v>1</v>
      </c>
      <c r="M374" s="52">
        <v>4</v>
      </c>
      <c r="N374" s="52">
        <v>0.5</v>
      </c>
      <c r="O374" s="52">
        <v>10</v>
      </c>
      <c r="P374" s="52">
        <v>10</v>
      </c>
      <c r="Q374" s="52">
        <v>1</v>
      </c>
      <c r="R374" s="52">
        <v>10</v>
      </c>
      <c r="S374" s="52">
        <v>0</v>
      </c>
      <c r="T374" s="52">
        <v>5</v>
      </c>
      <c r="U374" s="52">
        <v>0</v>
      </c>
      <c r="V374" s="52">
        <v>0</v>
      </c>
      <c r="W374" s="52">
        <v>0</v>
      </c>
      <c r="X374" s="52">
        <v>10</v>
      </c>
      <c r="Y374" s="52">
        <v>0</v>
      </c>
      <c r="Z374" s="52">
        <v>0</v>
      </c>
      <c r="AA374" s="52">
        <v>0</v>
      </c>
      <c r="AB374" s="56">
        <v>2E-3</v>
      </c>
      <c r="AC374" s="53">
        <v>2E-3</v>
      </c>
      <c r="AD374" s="53">
        <v>2E-3</v>
      </c>
      <c r="AE374" s="54">
        <v>2E-3</v>
      </c>
      <c r="AF374" s="54">
        <v>2E-3</v>
      </c>
      <c r="AG374" s="54">
        <v>2E-3</v>
      </c>
      <c r="AH374" s="54">
        <v>2E-3</v>
      </c>
      <c r="AI374" s="54">
        <v>2E-3</v>
      </c>
      <c r="AJ374" s="54">
        <v>2E-3</v>
      </c>
      <c r="AK374" s="54">
        <v>2E-3</v>
      </c>
      <c r="AL374" s="54">
        <v>2E-3</v>
      </c>
      <c r="AM374" s="54">
        <v>2E-3</v>
      </c>
      <c r="AN374" s="54">
        <v>2E-3</v>
      </c>
      <c r="AO374" s="54">
        <v>2E-3</v>
      </c>
      <c r="AP374" s="54"/>
      <c r="AQ374" s="54"/>
    </row>
    <row r="375" spans="6:43" ht="12.75" x14ac:dyDescent="0.2">
      <c r="F375" s="2"/>
      <c r="G375" s="58" t="s">
        <v>48</v>
      </c>
      <c r="H375" s="52">
        <v>12</v>
      </c>
      <c r="I375" s="52">
        <v>1.5</v>
      </c>
      <c r="J375" s="52">
        <v>5.5</v>
      </c>
      <c r="K375" s="52">
        <v>4</v>
      </c>
      <c r="L375" s="52">
        <v>25</v>
      </c>
      <c r="M375" s="52">
        <v>0.5</v>
      </c>
      <c r="N375" s="52">
        <v>15</v>
      </c>
      <c r="O375" s="52">
        <v>1.5</v>
      </c>
      <c r="P375" s="52">
        <v>2</v>
      </c>
      <c r="Q375" s="52">
        <v>480</v>
      </c>
      <c r="R375" s="52">
        <v>5</v>
      </c>
      <c r="S375" s="52">
        <v>2</v>
      </c>
      <c r="T375" s="52">
        <v>5</v>
      </c>
      <c r="U375" s="52">
        <v>75</v>
      </c>
      <c r="V375" s="52">
        <v>60</v>
      </c>
      <c r="W375" s="52">
        <v>0</v>
      </c>
      <c r="X375" s="52">
        <v>2</v>
      </c>
      <c r="Y375" s="52">
        <v>0</v>
      </c>
      <c r="Z375" s="52">
        <v>0.5</v>
      </c>
      <c r="AA375" s="52">
        <v>2.5</v>
      </c>
      <c r="AB375" s="56">
        <v>2E-3</v>
      </c>
      <c r="AC375" s="53">
        <v>2E-3</v>
      </c>
      <c r="AD375" s="53">
        <v>2E-3</v>
      </c>
      <c r="AE375" s="54">
        <v>2E-3</v>
      </c>
      <c r="AF375" s="54">
        <v>2E-3</v>
      </c>
      <c r="AG375" s="54">
        <v>2E-3</v>
      </c>
      <c r="AH375" s="54">
        <v>2E-3</v>
      </c>
      <c r="AI375" s="54">
        <v>2E-3</v>
      </c>
      <c r="AJ375" s="54">
        <v>2E-3</v>
      </c>
      <c r="AK375" s="54">
        <v>2E-3</v>
      </c>
      <c r="AL375" s="54">
        <v>2E-3</v>
      </c>
      <c r="AM375" s="54">
        <v>2E-3</v>
      </c>
      <c r="AN375" s="54">
        <v>2E-3</v>
      </c>
      <c r="AO375" s="54">
        <v>2E-3</v>
      </c>
      <c r="AP375" s="54"/>
      <c r="AQ375" s="54"/>
    </row>
    <row r="376" spans="6:43" ht="12.75" x14ac:dyDescent="0.2">
      <c r="F376" s="2"/>
      <c r="G376" s="58" t="s">
        <v>49</v>
      </c>
      <c r="H376" s="52">
        <v>0</v>
      </c>
      <c r="I376" s="52">
        <v>0</v>
      </c>
      <c r="J376" s="52">
        <v>0</v>
      </c>
      <c r="K376" s="52">
        <v>0</v>
      </c>
      <c r="L376" s="52">
        <v>0</v>
      </c>
      <c r="M376" s="52">
        <v>0</v>
      </c>
      <c r="N376" s="52">
        <v>0</v>
      </c>
      <c r="O376" s="52">
        <v>0</v>
      </c>
      <c r="P376" s="52">
        <v>0</v>
      </c>
      <c r="Q376" s="52">
        <v>0</v>
      </c>
      <c r="R376" s="52">
        <v>0</v>
      </c>
      <c r="S376" s="52">
        <v>0</v>
      </c>
      <c r="T376" s="52">
        <v>0</v>
      </c>
      <c r="U376" s="52">
        <v>0</v>
      </c>
      <c r="V376" s="52">
        <v>0</v>
      </c>
      <c r="W376" s="52">
        <v>0</v>
      </c>
      <c r="X376" s="52">
        <v>0</v>
      </c>
      <c r="Y376" s="52">
        <v>0</v>
      </c>
      <c r="Z376" s="52">
        <v>0</v>
      </c>
      <c r="AA376" s="52">
        <v>0</v>
      </c>
      <c r="AB376" s="56">
        <v>2E-3</v>
      </c>
      <c r="AC376" s="53">
        <v>2E-3</v>
      </c>
      <c r="AD376" s="53">
        <v>2E-3</v>
      </c>
      <c r="AE376" s="54">
        <v>2E-3</v>
      </c>
      <c r="AF376" s="54">
        <v>2E-3</v>
      </c>
      <c r="AG376" s="54">
        <v>2E-3</v>
      </c>
      <c r="AH376" s="54">
        <v>2E-3</v>
      </c>
      <c r="AI376" s="54">
        <v>2E-3</v>
      </c>
      <c r="AJ376" s="54">
        <v>2E-3</v>
      </c>
      <c r="AK376" s="54">
        <v>2E-3</v>
      </c>
      <c r="AL376" s="54">
        <v>2E-3</v>
      </c>
      <c r="AM376" s="54">
        <v>2E-3</v>
      </c>
      <c r="AN376" s="54">
        <v>2E-3</v>
      </c>
      <c r="AO376" s="54">
        <v>2E-3</v>
      </c>
      <c r="AP376" s="54"/>
      <c r="AQ376" s="54"/>
    </row>
    <row r="377" spans="6:43" ht="12.75" x14ac:dyDescent="0.2">
      <c r="F377" s="2"/>
      <c r="G377" s="58" t="s">
        <v>50</v>
      </c>
      <c r="H377" s="52">
        <v>8.75</v>
      </c>
      <c r="I377" s="52">
        <v>3</v>
      </c>
      <c r="J377" s="52">
        <v>6</v>
      </c>
      <c r="K377" s="52">
        <v>5</v>
      </c>
      <c r="L377" s="52">
        <v>2</v>
      </c>
      <c r="M377" s="52">
        <v>1</v>
      </c>
      <c r="N377" s="52">
        <v>1</v>
      </c>
      <c r="O377" s="52">
        <v>1.5</v>
      </c>
      <c r="P377" s="52">
        <v>3</v>
      </c>
      <c r="Q377" s="52">
        <v>1</v>
      </c>
      <c r="R377" s="52">
        <v>2</v>
      </c>
      <c r="S377" s="52">
        <v>1</v>
      </c>
      <c r="T377" s="52">
        <v>5</v>
      </c>
      <c r="U377" s="52">
        <v>0</v>
      </c>
      <c r="V377" s="52">
        <v>0</v>
      </c>
      <c r="W377" s="52">
        <v>0</v>
      </c>
      <c r="X377" s="52">
        <v>5</v>
      </c>
      <c r="Y377" s="52">
        <v>0.5</v>
      </c>
      <c r="Z377" s="52">
        <v>0.5</v>
      </c>
      <c r="AA377" s="52">
        <v>0.5</v>
      </c>
      <c r="AB377" s="56">
        <v>2E-3</v>
      </c>
      <c r="AC377" s="53">
        <v>2E-3</v>
      </c>
      <c r="AD377" s="53">
        <v>2E-3</v>
      </c>
      <c r="AE377" s="54">
        <v>2E-3</v>
      </c>
      <c r="AF377" s="54">
        <v>2E-3</v>
      </c>
      <c r="AG377" s="54">
        <v>2E-3</v>
      </c>
      <c r="AH377" s="54">
        <v>2E-3</v>
      </c>
      <c r="AI377" s="54">
        <v>2E-3</v>
      </c>
      <c r="AJ377" s="54">
        <v>2E-3</v>
      </c>
      <c r="AK377" s="54">
        <v>2E-3</v>
      </c>
      <c r="AL377" s="54">
        <v>2E-3</v>
      </c>
      <c r="AM377" s="54">
        <v>2E-3</v>
      </c>
      <c r="AN377" s="54">
        <v>2E-3</v>
      </c>
      <c r="AO377" s="54">
        <v>2E-3</v>
      </c>
      <c r="AP377" s="54"/>
      <c r="AQ377" s="54"/>
    </row>
    <row r="378" spans="6:43" ht="12.75" x14ac:dyDescent="0.2">
      <c r="F378" s="2"/>
      <c r="G378" s="58" t="s">
        <v>109</v>
      </c>
      <c r="H378" s="52">
        <v>0.7</v>
      </c>
      <c r="I378" s="52">
        <v>0.7</v>
      </c>
      <c r="J378" s="52">
        <v>9.9</v>
      </c>
      <c r="K378" s="52">
        <v>6.5</v>
      </c>
      <c r="L378" s="52">
        <v>5.5</v>
      </c>
      <c r="M378" s="52">
        <v>3.5</v>
      </c>
      <c r="N378" s="52">
        <v>2.5</v>
      </c>
      <c r="O378" s="52">
        <v>7</v>
      </c>
      <c r="P378" s="52">
        <v>6</v>
      </c>
      <c r="Q378" s="52">
        <v>2.5</v>
      </c>
      <c r="R378" s="52">
        <v>12</v>
      </c>
      <c r="S378" s="52">
        <v>2</v>
      </c>
      <c r="T378" s="52">
        <v>3</v>
      </c>
      <c r="U378" s="52">
        <v>0</v>
      </c>
      <c r="V378" s="52">
        <v>0</v>
      </c>
      <c r="W378" s="52">
        <v>0</v>
      </c>
      <c r="X378" s="52">
        <v>35</v>
      </c>
      <c r="Y378" s="52">
        <v>0.1</v>
      </c>
      <c r="Z378" s="52">
        <v>2</v>
      </c>
      <c r="AA378" s="52">
        <v>2.4</v>
      </c>
      <c r="AB378" s="56">
        <v>2E-3</v>
      </c>
      <c r="AC378" s="53">
        <v>2E-3</v>
      </c>
      <c r="AD378" s="53">
        <v>2E-3</v>
      </c>
      <c r="AE378" s="54">
        <v>2E-3</v>
      </c>
      <c r="AF378" s="54">
        <v>2E-3</v>
      </c>
      <c r="AG378" s="54">
        <v>2E-3</v>
      </c>
      <c r="AH378" s="54">
        <v>2E-3</v>
      </c>
      <c r="AI378" s="54">
        <v>2E-3</v>
      </c>
      <c r="AJ378" s="54">
        <v>2E-3</v>
      </c>
      <c r="AK378" s="54">
        <v>2E-3</v>
      </c>
      <c r="AL378" s="54">
        <v>2E-3</v>
      </c>
      <c r="AM378" s="54">
        <v>2E-3</v>
      </c>
      <c r="AN378" s="54">
        <v>2E-3</v>
      </c>
      <c r="AO378" s="54">
        <v>2E-3</v>
      </c>
      <c r="AP378" s="54"/>
      <c r="AQ378" s="54"/>
    </row>
    <row r="379" spans="6:43" ht="12.75" x14ac:dyDescent="0.2">
      <c r="F379" s="2"/>
      <c r="G379" s="58" t="s">
        <v>55</v>
      </c>
      <c r="H379" s="52">
        <v>0</v>
      </c>
      <c r="I379" s="52">
        <v>0</v>
      </c>
      <c r="J379" s="52">
        <v>0</v>
      </c>
      <c r="K379" s="52">
        <v>0</v>
      </c>
      <c r="L379" s="52">
        <v>0</v>
      </c>
      <c r="M379" s="52">
        <v>0</v>
      </c>
      <c r="N379" s="52">
        <v>0</v>
      </c>
      <c r="O379" s="52">
        <v>0</v>
      </c>
      <c r="P379" s="52">
        <v>0</v>
      </c>
      <c r="Q379" s="52">
        <v>0</v>
      </c>
      <c r="R379" s="52">
        <v>0</v>
      </c>
      <c r="S379" s="52">
        <v>0</v>
      </c>
      <c r="T379" s="52">
        <v>0</v>
      </c>
      <c r="U379" s="52">
        <v>0</v>
      </c>
      <c r="V379" s="52">
        <v>0</v>
      </c>
      <c r="W379" s="52">
        <v>0</v>
      </c>
      <c r="X379" s="52">
        <v>0</v>
      </c>
      <c r="Y379" s="52">
        <v>0</v>
      </c>
      <c r="Z379" s="52">
        <v>0</v>
      </c>
      <c r="AA379" s="52">
        <v>0</v>
      </c>
      <c r="AB379" s="56">
        <v>2E-3</v>
      </c>
      <c r="AC379" s="53">
        <v>2E-3</v>
      </c>
      <c r="AD379" s="53">
        <v>2E-3</v>
      </c>
      <c r="AE379" s="54">
        <v>2E-3</v>
      </c>
      <c r="AF379" s="54">
        <v>2E-3</v>
      </c>
      <c r="AG379" s="54">
        <v>2E-3</v>
      </c>
      <c r="AH379" s="54">
        <v>2E-3</v>
      </c>
      <c r="AI379" s="54">
        <v>2E-3</v>
      </c>
      <c r="AJ379" s="54">
        <v>2E-3</v>
      </c>
      <c r="AK379" s="54">
        <v>2E-3</v>
      </c>
      <c r="AL379" s="54">
        <v>2E-3</v>
      </c>
      <c r="AM379" s="54">
        <v>2E-3</v>
      </c>
      <c r="AN379" s="54">
        <v>2E-3</v>
      </c>
      <c r="AO379" s="54">
        <v>2E-3</v>
      </c>
      <c r="AP379" s="54"/>
      <c r="AQ379" s="54"/>
    </row>
    <row r="380" spans="6:43" ht="12.75" x14ac:dyDescent="0.2">
      <c r="F380" s="2"/>
      <c r="G380" s="58" t="s">
        <v>110</v>
      </c>
      <c r="H380" s="52">
        <v>0.08</v>
      </c>
      <c r="I380" s="52">
        <v>0.06</v>
      </c>
      <c r="J380" s="52">
        <v>0.5</v>
      </c>
      <c r="K380" s="52">
        <v>0.15</v>
      </c>
      <c r="L380" s="52">
        <v>0.25</v>
      </c>
      <c r="M380" s="52">
        <v>0.15</v>
      </c>
      <c r="N380" s="52">
        <v>0.05</v>
      </c>
      <c r="O380" s="52">
        <v>0.45</v>
      </c>
      <c r="P380" s="52">
        <v>0.2</v>
      </c>
      <c r="Q380" s="52">
        <v>0.1</v>
      </c>
      <c r="R380" s="52">
        <v>0.3</v>
      </c>
      <c r="S380" s="52">
        <v>0.03</v>
      </c>
      <c r="T380" s="52">
        <v>0.15</v>
      </c>
      <c r="U380" s="52">
        <v>0</v>
      </c>
      <c r="V380" s="52">
        <v>0</v>
      </c>
      <c r="W380" s="52">
        <v>0</v>
      </c>
      <c r="X380" s="52">
        <v>0.1</v>
      </c>
      <c r="Y380" s="52">
        <v>0.08</v>
      </c>
      <c r="Z380" s="52">
        <v>0.02</v>
      </c>
      <c r="AA380" s="52">
        <v>0.02</v>
      </c>
      <c r="AB380" s="56">
        <v>2E-3</v>
      </c>
      <c r="AC380" s="53">
        <v>2E-3</v>
      </c>
      <c r="AD380" s="53">
        <v>2E-3</v>
      </c>
      <c r="AE380" s="54">
        <v>2E-3</v>
      </c>
      <c r="AF380" s="54">
        <v>2E-3</v>
      </c>
      <c r="AG380" s="54">
        <v>2E-3</v>
      </c>
      <c r="AH380" s="54">
        <v>2E-3</v>
      </c>
      <c r="AI380" s="54">
        <v>2E-3</v>
      </c>
      <c r="AJ380" s="54">
        <v>2E-3</v>
      </c>
      <c r="AK380" s="54">
        <v>2E-3</v>
      </c>
      <c r="AL380" s="54">
        <v>2E-3</v>
      </c>
      <c r="AM380" s="54">
        <v>2E-3</v>
      </c>
      <c r="AN380" s="54">
        <v>2E-3</v>
      </c>
      <c r="AO380" s="54">
        <v>2E-3</v>
      </c>
      <c r="AP380" s="54"/>
      <c r="AQ380" s="54"/>
    </row>
    <row r="381" spans="6:43" ht="12.75" x14ac:dyDescent="0.2">
      <c r="F381" s="2"/>
      <c r="G381" s="58" t="s">
        <v>111</v>
      </c>
      <c r="H381" s="52">
        <v>7.0000000000000007E-2</v>
      </c>
      <c r="I381" s="52">
        <v>0.04</v>
      </c>
      <c r="J381" s="52">
        <v>0.14000000000000001</v>
      </c>
      <c r="K381" s="52">
        <v>0.06</v>
      </c>
      <c r="L381" s="52">
        <v>0.08</v>
      </c>
      <c r="M381" s="52">
        <v>0.05</v>
      </c>
      <c r="N381" s="52">
        <v>0.06</v>
      </c>
      <c r="O381" s="52">
        <v>0.12</v>
      </c>
      <c r="P381" s="52">
        <v>0.2</v>
      </c>
      <c r="Q381" s="52">
        <v>0.15</v>
      </c>
      <c r="R381" s="52">
        <v>0.15</v>
      </c>
      <c r="S381" s="52">
        <v>0.05</v>
      </c>
      <c r="T381" s="52">
        <v>0.1</v>
      </c>
      <c r="U381" s="52">
        <v>0</v>
      </c>
      <c r="V381" s="52">
        <v>0</v>
      </c>
      <c r="W381" s="52">
        <v>0</v>
      </c>
      <c r="X381" s="52">
        <v>0.2</v>
      </c>
      <c r="Y381" s="52">
        <v>0.02</v>
      </c>
      <c r="Z381" s="52">
        <v>0.01</v>
      </c>
      <c r="AA381" s="52">
        <v>0.03</v>
      </c>
      <c r="AB381" s="56">
        <v>2E-3</v>
      </c>
      <c r="AC381" s="53">
        <v>2E-3</v>
      </c>
      <c r="AD381" s="53">
        <v>2E-3</v>
      </c>
      <c r="AE381" s="54">
        <v>2E-3</v>
      </c>
      <c r="AF381" s="54">
        <v>2E-3</v>
      </c>
      <c r="AG381" s="54">
        <v>2E-3</v>
      </c>
      <c r="AH381" s="54">
        <v>2E-3</v>
      </c>
      <c r="AI381" s="54">
        <v>2E-3</v>
      </c>
      <c r="AJ381" s="54">
        <v>2E-3</v>
      </c>
      <c r="AK381" s="54">
        <v>2E-3</v>
      </c>
      <c r="AL381" s="54">
        <v>2E-3</v>
      </c>
      <c r="AM381" s="54">
        <v>2E-3</v>
      </c>
      <c r="AN381" s="54">
        <v>2E-3</v>
      </c>
      <c r="AO381" s="54">
        <v>2E-3</v>
      </c>
      <c r="AP381" s="54"/>
      <c r="AQ381" s="54"/>
    </row>
    <row r="382" spans="6:43" ht="12.75" x14ac:dyDescent="0.2">
      <c r="F382" s="2"/>
      <c r="G382" s="58" t="s">
        <v>51</v>
      </c>
      <c r="H382" s="52">
        <v>0.4</v>
      </c>
      <c r="I382" s="52">
        <v>0.7</v>
      </c>
      <c r="J382" s="52">
        <v>1</v>
      </c>
      <c r="K382" s="52">
        <v>0.5</v>
      </c>
      <c r="L382" s="52">
        <v>1.5</v>
      </c>
      <c r="M382" s="52">
        <v>2.5</v>
      </c>
      <c r="N382" s="52">
        <v>0.6</v>
      </c>
      <c r="O382" s="52">
        <v>4.5</v>
      </c>
      <c r="P382" s="52">
        <v>1.8</v>
      </c>
      <c r="Q382" s="52">
        <v>0.6</v>
      </c>
      <c r="R382" s="52">
        <v>1.5</v>
      </c>
      <c r="S382" s="52">
        <v>0.3</v>
      </c>
      <c r="T382" s="52">
        <v>1.5</v>
      </c>
      <c r="U382" s="52">
        <v>0</v>
      </c>
      <c r="V382" s="52">
        <v>0</v>
      </c>
      <c r="W382" s="52">
        <v>0</v>
      </c>
      <c r="X382" s="52">
        <v>2</v>
      </c>
      <c r="Y382" s="52">
        <v>0.3</v>
      </c>
      <c r="Z382" s="52">
        <v>0.1</v>
      </c>
      <c r="AA382" s="52">
        <v>0.1</v>
      </c>
      <c r="AB382" s="56">
        <v>2E-3</v>
      </c>
      <c r="AC382" s="53">
        <v>2E-3</v>
      </c>
      <c r="AD382" s="53">
        <v>2E-3</v>
      </c>
      <c r="AE382" s="54">
        <v>2E-3</v>
      </c>
      <c r="AF382" s="54">
        <v>2E-3</v>
      </c>
      <c r="AG382" s="54">
        <v>2E-3</v>
      </c>
      <c r="AH382" s="54">
        <v>2E-3</v>
      </c>
      <c r="AI382" s="54">
        <v>2E-3</v>
      </c>
      <c r="AJ382" s="54">
        <v>2E-3</v>
      </c>
      <c r="AK382" s="54">
        <v>2E-3</v>
      </c>
      <c r="AL382" s="54">
        <v>2E-3</v>
      </c>
      <c r="AM382" s="54">
        <v>2E-3</v>
      </c>
      <c r="AN382" s="54">
        <v>2E-3</v>
      </c>
      <c r="AO382" s="54">
        <v>2E-3</v>
      </c>
      <c r="AP382" s="54"/>
      <c r="AQ382" s="54"/>
    </row>
    <row r="383" spans="6:43" ht="12.75" x14ac:dyDescent="0.2">
      <c r="F383" s="2"/>
      <c r="G383" s="58" t="s">
        <v>52</v>
      </c>
      <c r="H383" s="52">
        <v>0.14000000000000001</v>
      </c>
      <c r="I383" s="52">
        <v>0.1</v>
      </c>
      <c r="J383" s="52">
        <v>0.13</v>
      </c>
      <c r="K383" s="52">
        <v>0.18</v>
      </c>
      <c r="L383" s="52">
        <v>0.16</v>
      </c>
      <c r="M383" s="52">
        <v>0.1</v>
      </c>
      <c r="N383" s="52">
        <v>0.18</v>
      </c>
      <c r="O383" s="52">
        <v>0.3</v>
      </c>
      <c r="P383" s="52">
        <v>0.15</v>
      </c>
      <c r="Q383" s="52">
        <v>0.2</v>
      </c>
      <c r="R383" s="52">
        <v>0.4</v>
      </c>
      <c r="S383" s="52">
        <v>0.05</v>
      </c>
      <c r="T383" s="52">
        <v>0.1</v>
      </c>
      <c r="U383" s="52">
        <v>0</v>
      </c>
      <c r="V383" s="52">
        <v>0</v>
      </c>
      <c r="W383" s="52">
        <v>0</v>
      </c>
      <c r="X383" s="52">
        <v>0.1</v>
      </c>
      <c r="Y383" s="52">
        <v>0.05</v>
      </c>
      <c r="Z383" s="52">
        <v>0.02</v>
      </c>
      <c r="AA383" s="52">
        <v>0.03</v>
      </c>
      <c r="AB383" s="56">
        <v>2E-3</v>
      </c>
      <c r="AC383" s="53">
        <v>2E-3</v>
      </c>
      <c r="AD383" s="53">
        <v>2E-3</v>
      </c>
      <c r="AE383" s="54">
        <v>2E-3</v>
      </c>
      <c r="AF383" s="54">
        <v>2E-3</v>
      </c>
      <c r="AG383" s="54">
        <v>2E-3</v>
      </c>
      <c r="AH383" s="54">
        <v>2E-3</v>
      </c>
      <c r="AI383" s="54">
        <v>2E-3</v>
      </c>
      <c r="AJ383" s="54">
        <v>2E-3</v>
      </c>
      <c r="AK383" s="54">
        <v>2E-3</v>
      </c>
      <c r="AL383" s="54">
        <v>2E-3</v>
      </c>
      <c r="AM383" s="54">
        <v>2E-3</v>
      </c>
      <c r="AN383" s="54">
        <v>2E-3</v>
      </c>
      <c r="AO383" s="54">
        <v>2E-3</v>
      </c>
      <c r="AP383" s="54"/>
      <c r="AQ383" s="54"/>
    </row>
    <row r="384" spans="6:43" ht="12.75" x14ac:dyDescent="0.2">
      <c r="F384" s="2"/>
      <c r="G384" s="58" t="s">
        <v>53</v>
      </c>
      <c r="H384" s="52">
        <v>4</v>
      </c>
      <c r="I384" s="52">
        <v>1.5</v>
      </c>
      <c r="J384" s="52">
        <v>20</v>
      </c>
      <c r="K384" s="52">
        <v>6</v>
      </c>
      <c r="L384" s="52">
        <v>4</v>
      </c>
      <c r="M384" s="52">
        <v>2</v>
      </c>
      <c r="N384" s="52">
        <v>3</v>
      </c>
      <c r="O384" s="52">
        <v>3</v>
      </c>
      <c r="P384" s="52">
        <v>25</v>
      </c>
      <c r="Q384" s="52">
        <v>8</v>
      </c>
      <c r="R384" s="52">
        <v>10</v>
      </c>
      <c r="S384" s="52">
        <v>1</v>
      </c>
      <c r="T384" s="52">
        <v>4</v>
      </c>
      <c r="U384" s="52">
        <v>0</v>
      </c>
      <c r="V384" s="52">
        <v>0</v>
      </c>
      <c r="W384" s="52">
        <v>0</v>
      </c>
      <c r="X384" s="52">
        <v>10</v>
      </c>
      <c r="Y384" s="52">
        <v>0</v>
      </c>
      <c r="Z384" s="52">
        <v>0</v>
      </c>
      <c r="AA384" s="52">
        <v>0</v>
      </c>
      <c r="AB384" s="56">
        <v>2E-3</v>
      </c>
      <c r="AC384" s="53">
        <v>2E-3</v>
      </c>
      <c r="AD384" s="53">
        <v>2E-3</v>
      </c>
      <c r="AE384" s="54">
        <v>2E-3</v>
      </c>
      <c r="AF384" s="54">
        <v>2E-3</v>
      </c>
      <c r="AG384" s="54">
        <v>2E-3</v>
      </c>
      <c r="AH384" s="54">
        <v>2E-3</v>
      </c>
      <c r="AI384" s="54">
        <v>2E-3</v>
      </c>
      <c r="AJ384" s="54">
        <v>2E-3</v>
      </c>
      <c r="AK384" s="54">
        <v>2E-3</v>
      </c>
      <c r="AL384" s="54">
        <v>2E-3</v>
      </c>
      <c r="AM384" s="54">
        <v>2E-3</v>
      </c>
      <c r="AN384" s="54">
        <v>2E-3</v>
      </c>
      <c r="AO384" s="54">
        <v>2E-3</v>
      </c>
      <c r="AP384" s="54"/>
      <c r="AQ384" s="54"/>
    </row>
    <row r="385" spans="6:43" ht="12.75" x14ac:dyDescent="0.2">
      <c r="F385" s="2"/>
      <c r="G385" s="58" t="s">
        <v>54</v>
      </c>
      <c r="H385" s="52">
        <v>5.5</v>
      </c>
      <c r="I385" s="52">
        <v>10</v>
      </c>
      <c r="J385" s="52">
        <v>50</v>
      </c>
      <c r="K385" s="52">
        <v>70</v>
      </c>
      <c r="L385" s="52">
        <v>65</v>
      </c>
      <c r="M385" s="52">
        <v>20</v>
      </c>
      <c r="N385" s="52">
        <v>50</v>
      </c>
      <c r="O385" s="52">
        <v>40</v>
      </c>
      <c r="P385" s="52">
        <v>60</v>
      </c>
      <c r="Q385" s="52">
        <v>150</v>
      </c>
      <c r="R385" s="52">
        <v>120</v>
      </c>
      <c r="S385" s="52">
        <v>40</v>
      </c>
      <c r="T385" s="52">
        <v>15</v>
      </c>
      <c r="U385" s="52">
        <v>0</v>
      </c>
      <c r="V385" s="52">
        <v>0</v>
      </c>
      <c r="W385" s="52">
        <v>0</v>
      </c>
      <c r="X385" s="52">
        <v>30</v>
      </c>
      <c r="Y385" s="52">
        <v>25</v>
      </c>
      <c r="Z385" s="52">
        <v>1</v>
      </c>
      <c r="AA385" s="52">
        <v>5</v>
      </c>
      <c r="AB385" s="56">
        <v>2E-3</v>
      </c>
      <c r="AC385" s="53">
        <v>2E-3</v>
      </c>
      <c r="AD385" s="53">
        <v>2E-3</v>
      </c>
      <c r="AE385" s="54">
        <v>2E-3</v>
      </c>
      <c r="AF385" s="54">
        <v>2E-3</v>
      </c>
      <c r="AG385" s="54">
        <v>2E-3</v>
      </c>
      <c r="AH385" s="54">
        <v>2E-3</v>
      </c>
      <c r="AI385" s="54">
        <v>2E-3</v>
      </c>
      <c r="AJ385" s="54">
        <v>2E-3</v>
      </c>
      <c r="AK385" s="54">
        <v>2E-3</v>
      </c>
      <c r="AL385" s="54">
        <v>2E-3</v>
      </c>
      <c r="AM385" s="54">
        <v>2E-3</v>
      </c>
      <c r="AN385" s="54">
        <v>2E-3</v>
      </c>
      <c r="AO385" s="54">
        <v>2E-3</v>
      </c>
      <c r="AP385" s="54"/>
      <c r="AQ385" s="54"/>
    </row>
    <row r="386" spans="6:43" ht="12.75" x14ac:dyDescent="0.2">
      <c r="F386" s="2"/>
      <c r="G386" s="58" t="s">
        <v>56</v>
      </c>
      <c r="H386" s="52">
        <v>3.9</v>
      </c>
      <c r="I386" s="52">
        <v>12</v>
      </c>
      <c r="J386" s="52">
        <v>0</v>
      </c>
      <c r="K386" s="52">
        <v>2</v>
      </c>
      <c r="L386" s="52">
        <v>20</v>
      </c>
      <c r="M386" s="52">
        <v>0</v>
      </c>
      <c r="N386" s="52">
        <v>65</v>
      </c>
      <c r="O386" s="52">
        <v>0</v>
      </c>
      <c r="P386" s="52">
        <v>0</v>
      </c>
      <c r="Q386" s="52">
        <v>50</v>
      </c>
      <c r="R386" s="52">
        <v>0</v>
      </c>
      <c r="S386" s="52">
        <v>60</v>
      </c>
      <c r="T386" s="52">
        <v>0</v>
      </c>
      <c r="U386" s="52">
        <v>0</v>
      </c>
      <c r="V386" s="52">
        <v>0</v>
      </c>
      <c r="W386" s="52">
        <v>0</v>
      </c>
      <c r="X386" s="52">
        <v>0</v>
      </c>
      <c r="Y386" s="52">
        <v>40</v>
      </c>
      <c r="Z386" s="52">
        <v>3</v>
      </c>
      <c r="AA386" s="52">
        <v>5</v>
      </c>
      <c r="AB386" s="56">
        <v>2E-3</v>
      </c>
      <c r="AC386" s="53">
        <v>2E-3</v>
      </c>
      <c r="AD386" s="53">
        <v>2E-3</v>
      </c>
      <c r="AE386" s="54">
        <v>2E-3</v>
      </c>
      <c r="AF386" s="54">
        <v>2E-3</v>
      </c>
      <c r="AG386" s="54">
        <v>2E-3</v>
      </c>
      <c r="AH386" s="54">
        <v>2E-3</v>
      </c>
      <c r="AI386" s="54">
        <v>2E-3</v>
      </c>
      <c r="AJ386" s="54">
        <v>2E-3</v>
      </c>
      <c r="AK386" s="54">
        <v>2E-3</v>
      </c>
      <c r="AL386" s="54">
        <v>2E-3</v>
      </c>
      <c r="AM386" s="54">
        <v>2E-3</v>
      </c>
      <c r="AN386" s="54">
        <v>2E-3</v>
      </c>
      <c r="AO386" s="54">
        <v>2E-3</v>
      </c>
      <c r="AP386" s="54"/>
      <c r="AQ386" s="54"/>
    </row>
    <row r="387" spans="6:43" ht="12.75" x14ac:dyDescent="0.2">
      <c r="F387" s="2"/>
      <c r="G387" s="58" t="s">
        <v>57</v>
      </c>
      <c r="H387" s="52">
        <v>0.53</v>
      </c>
      <c r="I387" s="52">
        <v>0.6</v>
      </c>
      <c r="J387" s="52">
        <v>1.28</v>
      </c>
      <c r="K387" s="52">
        <v>0.15</v>
      </c>
      <c r="L387" s="52">
        <v>0.1</v>
      </c>
      <c r="M387" s="52">
        <v>0.2</v>
      </c>
      <c r="N387" s="52">
        <v>0.1</v>
      </c>
      <c r="O387" s="52">
        <v>0.5</v>
      </c>
      <c r="P387" s="52">
        <v>5.5</v>
      </c>
      <c r="Q387" s="52">
        <v>1.5</v>
      </c>
      <c r="R387" s="52">
        <v>0.5</v>
      </c>
      <c r="S387" s="52">
        <v>0.2</v>
      </c>
      <c r="T387" s="52">
        <v>0.5</v>
      </c>
      <c r="U387" s="52">
        <v>28</v>
      </c>
      <c r="V387" s="52">
        <v>14</v>
      </c>
      <c r="W387" s="52">
        <v>0</v>
      </c>
      <c r="X387" s="52">
        <v>0.5</v>
      </c>
      <c r="Y387" s="52">
        <v>0</v>
      </c>
      <c r="Z387" s="52">
        <v>0.1</v>
      </c>
      <c r="AA387" s="52">
        <v>0.2</v>
      </c>
      <c r="AB387" s="56">
        <v>2E-3</v>
      </c>
      <c r="AC387" s="53">
        <v>2E-3</v>
      </c>
      <c r="AD387" s="53">
        <v>2E-3</v>
      </c>
      <c r="AE387" s="54">
        <v>2E-3</v>
      </c>
      <c r="AF387" s="54">
        <v>2E-3</v>
      </c>
      <c r="AG387" s="54">
        <v>2E-3</v>
      </c>
      <c r="AH387" s="54">
        <v>2E-3</v>
      </c>
      <c r="AI387" s="54">
        <v>2E-3</v>
      </c>
      <c r="AJ387" s="54">
        <v>2E-3</v>
      </c>
      <c r="AK387" s="54">
        <v>2E-3</v>
      </c>
      <c r="AL387" s="54">
        <v>2E-3</v>
      </c>
      <c r="AM387" s="54">
        <v>2E-3</v>
      </c>
      <c r="AN387" s="54">
        <v>2E-3</v>
      </c>
      <c r="AO387" s="54">
        <v>2E-3</v>
      </c>
      <c r="AP387" s="54"/>
      <c r="AQ387" s="54"/>
    </row>
    <row r="388" spans="6:43" ht="12.75" x14ac:dyDescent="0.2">
      <c r="F388" s="2"/>
      <c r="G388" s="58" t="s">
        <v>58</v>
      </c>
      <c r="H388" s="52">
        <v>732.5</v>
      </c>
      <c r="I388" s="52">
        <v>36</v>
      </c>
      <c r="J388" s="52">
        <v>0</v>
      </c>
      <c r="K388" s="52">
        <v>0</v>
      </c>
      <c r="L388" s="52">
        <v>0</v>
      </c>
      <c r="M388" s="52">
        <v>0</v>
      </c>
      <c r="N388" s="52">
        <v>0</v>
      </c>
      <c r="O388" s="52">
        <v>0</v>
      </c>
      <c r="P388" s="52">
        <v>0</v>
      </c>
      <c r="Q388" s="52">
        <v>470</v>
      </c>
      <c r="R388" s="52">
        <v>0</v>
      </c>
      <c r="S388" s="52">
        <v>0</v>
      </c>
      <c r="T388" s="52">
        <v>0</v>
      </c>
      <c r="U388" s="52">
        <v>0</v>
      </c>
      <c r="V388" s="52">
        <v>0</v>
      </c>
      <c r="W388" s="52">
        <v>0</v>
      </c>
      <c r="X388" s="52">
        <v>0</v>
      </c>
      <c r="Y388" s="52">
        <v>0</v>
      </c>
      <c r="Z388" s="52">
        <v>0</v>
      </c>
      <c r="AA388" s="52">
        <v>0</v>
      </c>
      <c r="AB388" s="56">
        <v>2E-3</v>
      </c>
      <c r="AC388" s="53">
        <v>2E-3</v>
      </c>
      <c r="AD388" s="53">
        <v>2E-3</v>
      </c>
      <c r="AE388" s="54">
        <v>2E-3</v>
      </c>
      <c r="AF388" s="54">
        <v>2E-3</v>
      </c>
      <c r="AG388" s="54">
        <v>2E-3</v>
      </c>
      <c r="AH388" s="54">
        <v>2E-3</v>
      </c>
      <c r="AI388" s="54">
        <v>2E-3</v>
      </c>
      <c r="AJ388" s="54">
        <v>2E-3</v>
      </c>
      <c r="AK388" s="54">
        <v>2E-3</v>
      </c>
      <c r="AL388" s="54">
        <v>2E-3</v>
      </c>
      <c r="AM388" s="54">
        <v>2E-3</v>
      </c>
      <c r="AN388" s="54">
        <v>2E-3</v>
      </c>
      <c r="AO388" s="54">
        <v>2E-3</v>
      </c>
      <c r="AP388" s="54"/>
      <c r="AQ388" s="54"/>
    </row>
    <row r="389" spans="6:43" ht="12.75" x14ac:dyDescent="0.2">
      <c r="F389" s="2"/>
      <c r="G389" s="54" t="s">
        <v>17</v>
      </c>
      <c r="H389" s="55">
        <v>6.85</v>
      </c>
      <c r="I389" s="55">
        <v>2.7</v>
      </c>
      <c r="J389" s="55">
        <v>1</v>
      </c>
      <c r="K389" s="55">
        <v>2.5</v>
      </c>
      <c r="L389" s="55">
        <v>5</v>
      </c>
      <c r="M389" s="55">
        <v>1</v>
      </c>
      <c r="N389" s="55">
        <v>1.9</v>
      </c>
      <c r="O389" s="55">
        <v>2.5</v>
      </c>
      <c r="P389" s="55">
        <v>1.5</v>
      </c>
      <c r="Q389" s="55">
        <v>0.5</v>
      </c>
      <c r="R389" s="55">
        <v>5</v>
      </c>
      <c r="S389" s="55">
        <v>5.5</v>
      </c>
      <c r="T389" s="55">
        <v>4</v>
      </c>
      <c r="U389" s="55">
        <v>0</v>
      </c>
      <c r="V389" s="55">
        <v>0</v>
      </c>
      <c r="W389" s="55">
        <v>99.8</v>
      </c>
      <c r="X389" s="55">
        <v>1</v>
      </c>
      <c r="Y389" s="55">
        <v>8.5</v>
      </c>
      <c r="Z389" s="55">
        <v>13</v>
      </c>
      <c r="AA389" s="55">
        <v>10.4</v>
      </c>
      <c r="AB389" s="53">
        <v>2E-3</v>
      </c>
      <c r="AC389" s="53">
        <v>2E-3</v>
      </c>
      <c r="AD389" s="53">
        <v>2E-3</v>
      </c>
      <c r="AE389" s="54">
        <v>2E-3</v>
      </c>
      <c r="AF389" s="54">
        <v>2E-3</v>
      </c>
      <c r="AG389" s="54">
        <v>2E-3</v>
      </c>
      <c r="AH389" s="54">
        <v>2E-3</v>
      </c>
      <c r="AI389" s="54">
        <v>2E-3</v>
      </c>
      <c r="AJ389" s="54">
        <v>2E-3</v>
      </c>
      <c r="AK389" s="54">
        <v>2E-3</v>
      </c>
      <c r="AL389" s="54">
        <v>2E-3</v>
      </c>
      <c r="AM389" s="54">
        <v>2E-3</v>
      </c>
      <c r="AN389" s="54">
        <v>2E-3</v>
      </c>
      <c r="AO389" s="54">
        <v>2E-3</v>
      </c>
      <c r="AP389" s="54"/>
      <c r="AQ389" s="54"/>
    </row>
    <row r="390" spans="6:43" ht="12.75" x14ac:dyDescent="0.2">
      <c r="F390" s="2"/>
      <c r="G390" s="54" t="s">
        <v>59</v>
      </c>
      <c r="H390" s="55">
        <v>10</v>
      </c>
      <c r="I390" s="55">
        <v>18</v>
      </c>
      <c r="J390" s="55">
        <v>310</v>
      </c>
      <c r="K390" s="55">
        <v>180</v>
      </c>
      <c r="L390" s="55">
        <v>120</v>
      </c>
      <c r="M390" s="55">
        <v>250</v>
      </c>
      <c r="N390" s="55">
        <v>30</v>
      </c>
      <c r="O390" s="55">
        <v>280</v>
      </c>
      <c r="P390" s="55">
        <v>400</v>
      </c>
      <c r="Q390" s="55">
        <v>70</v>
      </c>
      <c r="R390" s="55">
        <v>350</v>
      </c>
      <c r="S390" s="55">
        <v>10</v>
      </c>
      <c r="T390" s="55">
        <v>100</v>
      </c>
      <c r="U390" s="55">
        <v>0</v>
      </c>
      <c r="V390" s="55">
        <v>0</v>
      </c>
      <c r="W390" s="55">
        <v>0</v>
      </c>
      <c r="X390" s="55">
        <v>450</v>
      </c>
      <c r="Y390" s="55">
        <v>10</v>
      </c>
      <c r="Z390" s="55">
        <v>5</v>
      </c>
      <c r="AA390" s="55">
        <v>4</v>
      </c>
      <c r="AB390" s="53">
        <v>2E-3</v>
      </c>
      <c r="AC390" s="53">
        <v>2E-3</v>
      </c>
      <c r="AD390" s="53">
        <v>2E-3</v>
      </c>
      <c r="AE390" s="54">
        <v>2E-3</v>
      </c>
      <c r="AF390" s="54">
        <v>2E-3</v>
      </c>
      <c r="AG390" s="54">
        <v>2E-3</v>
      </c>
      <c r="AH390" s="54">
        <v>2E-3</v>
      </c>
      <c r="AI390" s="54">
        <v>2E-3</v>
      </c>
      <c r="AJ390" s="54">
        <v>2E-3</v>
      </c>
      <c r="AK390" s="54">
        <v>2E-3</v>
      </c>
      <c r="AL390" s="54">
        <v>2E-3</v>
      </c>
      <c r="AM390" s="54">
        <v>2E-3</v>
      </c>
      <c r="AN390" s="54">
        <v>2E-3</v>
      </c>
      <c r="AO390" s="54">
        <v>2E-3</v>
      </c>
      <c r="AP390" s="54"/>
      <c r="AQ390" s="54"/>
    </row>
    <row r="391" spans="6:43" ht="12.75" x14ac:dyDescent="0.2">
      <c r="F391" s="2"/>
      <c r="G391" s="54" t="s">
        <v>60</v>
      </c>
      <c r="H391" s="55">
        <v>16</v>
      </c>
      <c r="I391" s="55">
        <v>30</v>
      </c>
      <c r="J391" s="55">
        <v>570</v>
      </c>
      <c r="K391" s="55">
        <v>340</v>
      </c>
      <c r="L391" s="55">
        <v>220</v>
      </c>
      <c r="M391" s="55">
        <v>400</v>
      </c>
      <c r="N391" s="55">
        <v>60</v>
      </c>
      <c r="O391" s="55">
        <v>450</v>
      </c>
      <c r="P391" s="55">
        <v>1200</v>
      </c>
      <c r="Q391" s="55">
        <v>120</v>
      </c>
      <c r="R391" s="55">
        <v>800</v>
      </c>
      <c r="S391" s="55">
        <v>20</v>
      </c>
      <c r="T391" s="55">
        <v>200</v>
      </c>
      <c r="U391" s="55">
        <v>0</v>
      </c>
      <c r="V391" s="55">
        <v>0</v>
      </c>
      <c r="W391" s="55">
        <v>0</v>
      </c>
      <c r="X391" s="55">
        <v>900</v>
      </c>
      <c r="Y391" s="55">
        <v>15</v>
      </c>
      <c r="Z391" s="55">
        <v>10</v>
      </c>
      <c r="AA391" s="55">
        <v>8</v>
      </c>
      <c r="AB391" s="53">
        <v>2E-3</v>
      </c>
      <c r="AC391" s="53">
        <v>2E-3</v>
      </c>
      <c r="AD391" s="53">
        <v>2E-3</v>
      </c>
      <c r="AE391" s="54">
        <v>2E-3</v>
      </c>
      <c r="AF391" s="54">
        <v>2E-3</v>
      </c>
      <c r="AG391" s="54">
        <v>2E-3</v>
      </c>
      <c r="AH391" s="54">
        <v>2E-3</v>
      </c>
      <c r="AI391" s="54">
        <v>2E-3</v>
      </c>
      <c r="AJ391" s="54">
        <v>2E-3</v>
      </c>
      <c r="AK391" s="54">
        <v>2E-3</v>
      </c>
      <c r="AL391" s="54">
        <v>2E-3</v>
      </c>
      <c r="AM391" s="54">
        <v>2E-3</v>
      </c>
      <c r="AN391" s="54">
        <v>2E-3</v>
      </c>
      <c r="AO391" s="54">
        <v>2E-3</v>
      </c>
      <c r="AP391" s="54"/>
      <c r="AQ391" s="54"/>
    </row>
    <row r="392" spans="6:43" ht="12.75" x14ac:dyDescent="0.2">
      <c r="F392" s="2"/>
      <c r="G392" s="54" t="s">
        <v>61</v>
      </c>
      <c r="H392" s="55">
        <v>28</v>
      </c>
      <c r="I392" s="55">
        <v>40</v>
      </c>
      <c r="J392" s="55">
        <v>1000</v>
      </c>
      <c r="K392" s="55">
        <v>550</v>
      </c>
      <c r="L392" s="55">
        <v>350</v>
      </c>
      <c r="M392" s="55">
        <v>800</v>
      </c>
      <c r="N392" s="55">
        <v>80</v>
      </c>
      <c r="O392" s="55">
        <v>900</v>
      </c>
      <c r="P392" s="55">
        <v>1800</v>
      </c>
      <c r="Q392" s="55">
        <v>200</v>
      </c>
      <c r="R392" s="55">
        <v>1100</v>
      </c>
      <c r="S392" s="55">
        <v>30</v>
      </c>
      <c r="T392" s="55">
        <v>350</v>
      </c>
      <c r="U392" s="55">
        <v>0</v>
      </c>
      <c r="V392" s="55">
        <v>0</v>
      </c>
      <c r="W392" s="55">
        <v>0</v>
      </c>
      <c r="X392" s="55">
        <v>1500</v>
      </c>
      <c r="Y392" s="55">
        <v>25</v>
      </c>
      <c r="Z392" s="55">
        <v>15</v>
      </c>
      <c r="AA392" s="55">
        <v>12</v>
      </c>
      <c r="AB392" s="53">
        <v>2E-3</v>
      </c>
      <c r="AC392" s="53">
        <v>2E-3</v>
      </c>
      <c r="AD392" s="53">
        <v>2E-3</v>
      </c>
      <c r="AE392" s="54">
        <v>2E-3</v>
      </c>
      <c r="AF392" s="54">
        <v>2E-3</v>
      </c>
      <c r="AG392" s="54">
        <v>2E-3</v>
      </c>
      <c r="AH392" s="54">
        <v>2E-3</v>
      </c>
      <c r="AI392" s="54">
        <v>2E-3</v>
      </c>
      <c r="AJ392" s="54">
        <v>2E-3</v>
      </c>
      <c r="AK392" s="54">
        <v>2E-3</v>
      </c>
      <c r="AL392" s="54">
        <v>2E-3</v>
      </c>
      <c r="AM392" s="54">
        <v>2E-3</v>
      </c>
      <c r="AN392" s="54">
        <v>2E-3</v>
      </c>
      <c r="AO392" s="54">
        <v>2E-3</v>
      </c>
      <c r="AP392" s="54"/>
      <c r="AQ392" s="54"/>
    </row>
    <row r="393" spans="6:43" ht="12.75" x14ac:dyDescent="0.2">
      <c r="F393" s="2"/>
      <c r="G393" s="54" t="s">
        <v>62</v>
      </c>
      <c r="H393" s="55">
        <v>25</v>
      </c>
      <c r="I393" s="55">
        <v>35</v>
      </c>
      <c r="J393" s="55">
        <v>520</v>
      </c>
      <c r="K393" s="55">
        <v>500</v>
      </c>
      <c r="L393" s="55">
        <v>330</v>
      </c>
      <c r="M393" s="55">
        <v>250</v>
      </c>
      <c r="N393" s="55">
        <v>80</v>
      </c>
      <c r="O393" s="55">
        <v>300</v>
      </c>
      <c r="P393" s="55">
        <v>900</v>
      </c>
      <c r="Q393" s="55">
        <v>160</v>
      </c>
      <c r="R393" s="55">
        <v>900</v>
      </c>
      <c r="S393" s="55">
        <v>25</v>
      </c>
      <c r="T393" s="55">
        <v>250</v>
      </c>
      <c r="U393" s="55">
        <v>0</v>
      </c>
      <c r="V393" s="55">
        <v>0</v>
      </c>
      <c r="W393" s="55">
        <v>0</v>
      </c>
      <c r="X393" s="55">
        <v>800</v>
      </c>
      <c r="Y393" s="55">
        <v>20</v>
      </c>
      <c r="Z393" s="55">
        <v>10</v>
      </c>
      <c r="AA393" s="55">
        <v>10</v>
      </c>
      <c r="AB393" s="53">
        <v>2E-3</v>
      </c>
      <c r="AC393" s="53">
        <v>2E-3</v>
      </c>
      <c r="AD393" s="53">
        <v>2E-3</v>
      </c>
      <c r="AE393" s="54">
        <v>2E-3</v>
      </c>
      <c r="AF393" s="54">
        <v>2E-3</v>
      </c>
      <c r="AG393" s="54">
        <v>2E-3</v>
      </c>
      <c r="AH393" s="54">
        <v>2E-3</v>
      </c>
      <c r="AI393" s="54">
        <v>2E-3</v>
      </c>
      <c r="AJ393" s="54">
        <v>2E-3</v>
      </c>
      <c r="AK393" s="54">
        <v>2E-3</v>
      </c>
      <c r="AL393" s="54">
        <v>2E-3</v>
      </c>
      <c r="AM393" s="54">
        <v>2E-3</v>
      </c>
      <c r="AN393" s="54">
        <v>2E-3</v>
      </c>
      <c r="AO393" s="54">
        <v>2E-3</v>
      </c>
      <c r="AP393" s="54"/>
      <c r="AQ393" s="54"/>
    </row>
    <row r="394" spans="6:43" ht="12.75" x14ac:dyDescent="0.2">
      <c r="F394" s="2"/>
      <c r="G394" s="54" t="s">
        <v>63</v>
      </c>
      <c r="H394" s="55">
        <v>4</v>
      </c>
      <c r="I394" s="55">
        <v>8</v>
      </c>
      <c r="J394" s="55">
        <v>220</v>
      </c>
      <c r="K394" s="55">
        <v>110</v>
      </c>
      <c r="L394" s="55">
        <v>70</v>
      </c>
      <c r="M394" s="55">
        <v>150</v>
      </c>
      <c r="N394" s="55">
        <v>20</v>
      </c>
      <c r="O394" s="55">
        <v>180</v>
      </c>
      <c r="P394" s="55">
        <v>450</v>
      </c>
      <c r="Q394" s="55">
        <v>50</v>
      </c>
      <c r="R394" s="55">
        <v>250</v>
      </c>
      <c r="S394" s="55">
        <v>5</v>
      </c>
      <c r="T394" s="55">
        <v>100</v>
      </c>
      <c r="U394" s="55">
        <v>0</v>
      </c>
      <c r="V394" s="55">
        <v>0</v>
      </c>
      <c r="W394" s="55">
        <v>0</v>
      </c>
      <c r="X394" s="55">
        <v>300</v>
      </c>
      <c r="Y394" s="55">
        <v>5</v>
      </c>
      <c r="Z394" s="55">
        <v>5</v>
      </c>
      <c r="AA394" s="55">
        <v>3</v>
      </c>
      <c r="AB394" s="53">
        <v>2E-3</v>
      </c>
      <c r="AC394" s="53">
        <v>2E-3</v>
      </c>
      <c r="AD394" s="53">
        <v>2E-3</v>
      </c>
      <c r="AE394" s="54">
        <v>2E-3</v>
      </c>
      <c r="AF394" s="54">
        <v>2E-3</v>
      </c>
      <c r="AG394" s="54">
        <v>2E-3</v>
      </c>
      <c r="AH394" s="54">
        <v>2E-3</v>
      </c>
      <c r="AI394" s="54">
        <v>2E-3</v>
      </c>
      <c r="AJ394" s="54">
        <v>2E-3</v>
      </c>
      <c r="AK394" s="54">
        <v>2E-3</v>
      </c>
      <c r="AL394" s="54">
        <v>2E-3</v>
      </c>
      <c r="AM394" s="54">
        <v>2E-3</v>
      </c>
      <c r="AN394" s="54">
        <v>2E-3</v>
      </c>
      <c r="AO394" s="54">
        <v>2E-3</v>
      </c>
      <c r="AP394" s="54"/>
      <c r="AQ394" s="54"/>
    </row>
    <row r="395" spans="6:43" ht="12.75" x14ac:dyDescent="0.2">
      <c r="F395" s="2"/>
      <c r="G395" s="54" t="s">
        <v>64</v>
      </c>
      <c r="H395" s="55">
        <v>19</v>
      </c>
      <c r="I395" s="55">
        <v>28</v>
      </c>
      <c r="J395" s="55">
        <v>700</v>
      </c>
      <c r="K395" s="55">
        <v>390</v>
      </c>
      <c r="L395" s="55">
        <v>250</v>
      </c>
      <c r="M395" s="55">
        <v>600</v>
      </c>
      <c r="N395" s="55">
        <v>50</v>
      </c>
      <c r="O395" s="55">
        <v>700</v>
      </c>
      <c r="P395" s="55">
        <v>1300</v>
      </c>
      <c r="Q395" s="55">
        <v>130</v>
      </c>
      <c r="R395" s="55">
        <v>700</v>
      </c>
      <c r="S395" s="55">
        <v>20</v>
      </c>
      <c r="T395" s="55">
        <v>250</v>
      </c>
      <c r="U395" s="55">
        <v>0</v>
      </c>
      <c r="V395" s="55">
        <v>0</v>
      </c>
      <c r="W395" s="55">
        <v>0</v>
      </c>
      <c r="X395" s="55">
        <v>1000</v>
      </c>
      <c r="Y395" s="55">
        <v>15</v>
      </c>
      <c r="Z395" s="55">
        <v>10</v>
      </c>
      <c r="AA395" s="55">
        <v>8</v>
      </c>
      <c r="AB395" s="53">
        <v>2E-3</v>
      </c>
      <c r="AC395" s="53">
        <v>2E-3</v>
      </c>
      <c r="AD395" s="53">
        <v>2E-3</v>
      </c>
      <c r="AE395" s="54">
        <v>2E-3</v>
      </c>
      <c r="AF395" s="54">
        <v>2E-3</v>
      </c>
      <c r="AG395" s="54">
        <v>2E-3</v>
      </c>
      <c r="AH395" s="54">
        <v>2E-3</v>
      </c>
      <c r="AI395" s="54">
        <v>2E-3</v>
      </c>
      <c r="AJ395" s="54">
        <v>2E-3</v>
      </c>
      <c r="AK395" s="54">
        <v>2E-3</v>
      </c>
      <c r="AL395" s="54">
        <v>2E-3</v>
      </c>
      <c r="AM395" s="54">
        <v>2E-3</v>
      </c>
      <c r="AN395" s="54">
        <v>2E-3</v>
      </c>
      <c r="AO395" s="54">
        <v>2E-3</v>
      </c>
      <c r="AP395" s="54"/>
      <c r="AQ395" s="54"/>
    </row>
    <row r="396" spans="6:43" ht="12.75" x14ac:dyDescent="0.2">
      <c r="F396" s="2"/>
      <c r="G396" s="54" t="s">
        <v>65</v>
      </c>
      <c r="H396" s="55">
        <v>14</v>
      </c>
      <c r="I396" s="55">
        <v>22</v>
      </c>
      <c r="J396" s="55">
        <v>460</v>
      </c>
      <c r="K396" s="55">
        <v>300</v>
      </c>
      <c r="L396" s="55">
        <v>180</v>
      </c>
      <c r="M396" s="55">
        <v>300</v>
      </c>
      <c r="N396" s="55">
        <v>60</v>
      </c>
      <c r="O396" s="55">
        <v>350</v>
      </c>
      <c r="P396" s="55">
        <v>850</v>
      </c>
      <c r="Q396" s="55">
        <v>110</v>
      </c>
      <c r="R396" s="55">
        <v>550</v>
      </c>
      <c r="S396" s="55">
        <v>15</v>
      </c>
      <c r="T396" s="55">
        <v>200</v>
      </c>
      <c r="U396" s="55">
        <v>0</v>
      </c>
      <c r="V396" s="55">
        <v>0</v>
      </c>
      <c r="W396" s="55">
        <v>0</v>
      </c>
      <c r="X396" s="55">
        <v>600</v>
      </c>
      <c r="Y396" s="55">
        <v>15</v>
      </c>
      <c r="Z396" s="55">
        <v>10</v>
      </c>
      <c r="AA396" s="55">
        <v>7</v>
      </c>
      <c r="AB396" s="53">
        <v>2E-3</v>
      </c>
      <c r="AC396" s="53">
        <v>2E-3</v>
      </c>
      <c r="AD396" s="53">
        <v>2E-3</v>
      </c>
      <c r="AE396" s="54">
        <v>2E-3</v>
      </c>
      <c r="AF396" s="54">
        <v>2E-3</v>
      </c>
      <c r="AG396" s="54">
        <v>2E-3</v>
      </c>
      <c r="AH396" s="54">
        <v>2E-3</v>
      </c>
      <c r="AI396" s="54">
        <v>2E-3</v>
      </c>
      <c r="AJ396" s="54">
        <v>2E-3</v>
      </c>
      <c r="AK396" s="54">
        <v>2E-3</v>
      </c>
      <c r="AL396" s="54">
        <v>2E-3</v>
      </c>
      <c r="AM396" s="54">
        <v>2E-3</v>
      </c>
      <c r="AN396" s="54">
        <v>2E-3</v>
      </c>
      <c r="AO396" s="54">
        <v>2E-3</v>
      </c>
      <c r="AP396" s="54"/>
      <c r="AQ396" s="54"/>
    </row>
    <row r="397" spans="6:43" ht="12.75" x14ac:dyDescent="0.2">
      <c r="F397" s="2"/>
      <c r="G397" s="54" t="s">
        <v>66</v>
      </c>
      <c r="H397" s="55">
        <v>3</v>
      </c>
      <c r="I397" s="55">
        <v>6</v>
      </c>
      <c r="J397" s="55">
        <v>170</v>
      </c>
      <c r="K397" s="55">
        <v>70</v>
      </c>
      <c r="L397" s="55">
        <v>50</v>
      </c>
      <c r="M397" s="55">
        <v>100</v>
      </c>
      <c r="N397" s="55">
        <v>10</v>
      </c>
      <c r="O397" s="55">
        <v>120</v>
      </c>
      <c r="P397" s="55">
        <v>500</v>
      </c>
      <c r="Q397" s="55">
        <v>40</v>
      </c>
      <c r="R397" s="55">
        <v>150</v>
      </c>
      <c r="S397" s="55">
        <v>5</v>
      </c>
      <c r="T397" s="55">
        <v>50</v>
      </c>
      <c r="U397" s="55">
        <v>0</v>
      </c>
      <c r="V397" s="55">
        <v>0</v>
      </c>
      <c r="W397" s="55">
        <v>0</v>
      </c>
      <c r="X397" s="55">
        <v>200</v>
      </c>
      <c r="Y397" s="55">
        <v>5</v>
      </c>
      <c r="Z397" s="55">
        <v>5</v>
      </c>
      <c r="AA397" s="55">
        <v>2</v>
      </c>
      <c r="AB397" s="53">
        <v>2E-3</v>
      </c>
      <c r="AC397" s="53">
        <v>2E-3</v>
      </c>
      <c r="AD397" s="53">
        <v>2E-3</v>
      </c>
      <c r="AE397" s="54">
        <v>2E-3</v>
      </c>
      <c r="AF397" s="54">
        <v>2E-3</v>
      </c>
      <c r="AG397" s="54">
        <v>2E-3</v>
      </c>
      <c r="AH397" s="54">
        <v>2E-3</v>
      </c>
      <c r="AI397" s="54">
        <v>2E-3</v>
      </c>
      <c r="AJ397" s="54">
        <v>2E-3</v>
      </c>
      <c r="AK397" s="54">
        <v>2E-3</v>
      </c>
      <c r="AL397" s="54">
        <v>2E-3</v>
      </c>
      <c r="AM397" s="54">
        <v>2E-3</v>
      </c>
      <c r="AN397" s="54">
        <v>2E-3</v>
      </c>
      <c r="AO397" s="54">
        <v>2E-3</v>
      </c>
      <c r="AP397" s="54"/>
      <c r="AQ397" s="54"/>
    </row>
    <row r="398" spans="6:43" ht="12.75" x14ac:dyDescent="0.2">
      <c r="F398" s="2"/>
      <c r="G398" s="54" t="s">
        <v>67</v>
      </c>
      <c r="H398" s="55">
        <v>20</v>
      </c>
      <c r="I398" s="55">
        <v>34</v>
      </c>
      <c r="J398" s="55">
        <v>770</v>
      </c>
      <c r="K398" s="55">
        <v>350</v>
      </c>
      <c r="L398" s="55">
        <v>240</v>
      </c>
      <c r="M398" s="55">
        <v>450</v>
      </c>
      <c r="N398" s="55">
        <v>70</v>
      </c>
      <c r="O398" s="55">
        <v>500</v>
      </c>
      <c r="P398" s="55">
        <v>1500</v>
      </c>
      <c r="Q398" s="55">
        <v>140</v>
      </c>
      <c r="R398" s="55">
        <v>750</v>
      </c>
      <c r="S398" s="55">
        <v>25</v>
      </c>
      <c r="T398" s="55">
        <v>250</v>
      </c>
      <c r="U398" s="55">
        <v>0</v>
      </c>
      <c r="V398" s="55">
        <v>0</v>
      </c>
      <c r="W398" s="55">
        <v>0</v>
      </c>
      <c r="X398" s="55">
        <v>1000</v>
      </c>
      <c r="Y398" s="55">
        <v>20</v>
      </c>
      <c r="Z398" s="55">
        <v>10</v>
      </c>
      <c r="AA398" s="55">
        <v>9</v>
      </c>
      <c r="AB398" s="53">
        <v>2E-3</v>
      </c>
      <c r="AC398" s="53">
        <v>2E-3</v>
      </c>
      <c r="AD398" s="53">
        <v>2E-3</v>
      </c>
      <c r="AE398" s="54">
        <v>2E-3</v>
      </c>
      <c r="AF398" s="54">
        <v>2E-3</v>
      </c>
      <c r="AG398" s="54">
        <v>2E-3</v>
      </c>
      <c r="AH398" s="54">
        <v>2E-3</v>
      </c>
      <c r="AI398" s="54">
        <v>2E-3</v>
      </c>
      <c r="AJ398" s="54">
        <v>2E-3</v>
      </c>
      <c r="AK398" s="54">
        <v>2E-3</v>
      </c>
      <c r="AL398" s="54">
        <v>2E-3</v>
      </c>
      <c r="AM398" s="54">
        <v>2E-3</v>
      </c>
      <c r="AN398" s="54">
        <v>2E-3</v>
      </c>
      <c r="AO398" s="54">
        <v>2E-3</v>
      </c>
      <c r="AP398" s="54"/>
      <c r="AQ398" s="54"/>
    </row>
    <row r="399" spans="6:43" ht="12.75" x14ac:dyDescent="0.2">
      <c r="F399" s="2"/>
      <c r="G399" s="54" t="s">
        <v>68</v>
      </c>
      <c r="H399" s="55">
        <v>254.8</v>
      </c>
      <c r="I399" s="55">
        <v>200</v>
      </c>
      <c r="J399" s="55">
        <v>385.5</v>
      </c>
      <c r="K399" s="55">
        <v>290</v>
      </c>
      <c r="L399" s="55">
        <v>250</v>
      </c>
      <c r="M399" s="55">
        <v>150</v>
      </c>
      <c r="N399" s="55">
        <v>300</v>
      </c>
      <c r="O399" s="55">
        <v>350</v>
      </c>
      <c r="P399" s="55">
        <v>730</v>
      </c>
      <c r="Q399" s="55">
        <v>550</v>
      </c>
      <c r="R399" s="55">
        <v>800</v>
      </c>
      <c r="S399" s="55">
        <v>150</v>
      </c>
      <c r="T399" s="55">
        <v>200</v>
      </c>
      <c r="U399" s="55">
        <v>0</v>
      </c>
      <c r="V399" s="55">
        <v>0</v>
      </c>
      <c r="W399" s="55">
        <v>0</v>
      </c>
      <c r="X399" s="55">
        <v>1500</v>
      </c>
      <c r="Y399" s="55">
        <v>200</v>
      </c>
      <c r="Z399" s="55">
        <v>120</v>
      </c>
      <c r="AA399" s="55">
        <v>120</v>
      </c>
      <c r="AB399" s="53">
        <v>2E-3</v>
      </c>
      <c r="AC399" s="53">
        <v>2E-3</v>
      </c>
      <c r="AD399" s="53">
        <v>2E-3</v>
      </c>
      <c r="AE399" s="54">
        <v>2E-3</v>
      </c>
      <c r="AF399" s="54">
        <v>2E-3</v>
      </c>
      <c r="AG399" s="54">
        <v>2E-3</v>
      </c>
      <c r="AH399" s="54">
        <v>2E-3</v>
      </c>
      <c r="AI399" s="54">
        <v>2E-3</v>
      </c>
      <c r="AJ399" s="54">
        <v>2E-3</v>
      </c>
      <c r="AK399" s="54">
        <v>2E-3</v>
      </c>
      <c r="AL399" s="54">
        <v>2E-3</v>
      </c>
      <c r="AM399" s="54">
        <v>2E-3</v>
      </c>
      <c r="AN399" s="54">
        <v>2E-3</v>
      </c>
      <c r="AO399" s="54">
        <v>2E-3</v>
      </c>
      <c r="AP399" s="54"/>
      <c r="AQ399" s="54"/>
    </row>
    <row r="400" spans="6:43" ht="12.75" x14ac:dyDescent="0.2">
      <c r="F400" s="2"/>
      <c r="G400" s="54" t="s">
        <v>69</v>
      </c>
      <c r="H400" s="55">
        <v>0.2</v>
      </c>
      <c r="I400" s="55">
        <v>0.15</v>
      </c>
      <c r="J400" s="55">
        <v>1.1000000000000001</v>
      </c>
      <c r="K400" s="55">
        <v>0.4</v>
      </c>
      <c r="L400" s="55">
        <v>0.3</v>
      </c>
      <c r="M400" s="55">
        <v>0.5</v>
      </c>
      <c r="N400" s="55">
        <v>0.66</v>
      </c>
      <c r="O400" s="55">
        <v>1</v>
      </c>
      <c r="P400" s="55">
        <v>0.3</v>
      </c>
      <c r="Q400" s="55">
        <v>0.1</v>
      </c>
      <c r="R400" s="55">
        <v>1</v>
      </c>
      <c r="S400" s="55">
        <v>0.1</v>
      </c>
      <c r="T400" s="55">
        <v>0.5</v>
      </c>
      <c r="U400" s="55">
        <v>0</v>
      </c>
      <c r="V400" s="55">
        <v>0</v>
      </c>
      <c r="W400" s="55">
        <v>0</v>
      </c>
      <c r="X400" s="55">
        <v>0.3</v>
      </c>
      <c r="Y400" s="55">
        <v>0.2</v>
      </c>
      <c r="Z400" s="55">
        <v>0.05</v>
      </c>
      <c r="AA400" s="55">
        <v>0.05</v>
      </c>
      <c r="AB400" s="53">
        <v>2E-3</v>
      </c>
      <c r="AC400" s="53">
        <v>2E-3</v>
      </c>
      <c r="AD400" s="53">
        <v>2E-3</v>
      </c>
      <c r="AE400" s="54">
        <v>2E-3</v>
      </c>
      <c r="AF400" s="54">
        <v>2E-3</v>
      </c>
      <c r="AG400" s="54">
        <v>2E-3</v>
      </c>
      <c r="AH400" s="54">
        <v>2E-3</v>
      </c>
      <c r="AI400" s="54">
        <v>2E-3</v>
      </c>
      <c r="AJ400" s="54">
        <v>2E-3</v>
      </c>
      <c r="AK400" s="54">
        <v>2E-3</v>
      </c>
      <c r="AL400" s="54">
        <v>2E-3</v>
      </c>
      <c r="AM400" s="54">
        <v>2E-3</v>
      </c>
      <c r="AN400" s="54">
        <v>2E-3</v>
      </c>
      <c r="AO400" s="54">
        <v>2E-3</v>
      </c>
      <c r="AP400" s="54"/>
      <c r="AQ400" s="54"/>
    </row>
    <row r="401" spans="6:43" ht="12.75" x14ac:dyDescent="0.2">
      <c r="F401" s="2"/>
      <c r="G401" s="54" t="s">
        <v>70</v>
      </c>
      <c r="H401" s="55">
        <v>0.06</v>
      </c>
      <c r="I401" s="55">
        <v>0.1</v>
      </c>
      <c r="J401" s="55">
        <v>4.5</v>
      </c>
      <c r="K401" s="55">
        <v>1</v>
      </c>
      <c r="L401" s="55">
        <v>0.6</v>
      </c>
      <c r="M401" s="55">
        <v>0.5</v>
      </c>
      <c r="N401" s="55">
        <v>0.16</v>
      </c>
      <c r="O401" s="55">
        <v>2.5</v>
      </c>
      <c r="P401" s="55">
        <v>3</v>
      </c>
      <c r="Q401" s="55">
        <v>0.9</v>
      </c>
      <c r="R401" s="55">
        <v>2</v>
      </c>
      <c r="S401" s="55">
        <v>0.4</v>
      </c>
      <c r="T401" s="55">
        <v>0.4</v>
      </c>
      <c r="U401" s="55">
        <v>0</v>
      </c>
      <c r="V401" s="55">
        <v>0</v>
      </c>
      <c r="W401" s="55">
        <v>0</v>
      </c>
      <c r="X401" s="55">
        <v>4</v>
      </c>
      <c r="Y401" s="55">
        <v>0.01</v>
      </c>
      <c r="Z401" s="55">
        <v>0.01</v>
      </c>
      <c r="AA401" s="55">
        <v>0.03</v>
      </c>
      <c r="AB401" s="53">
        <v>2E-3</v>
      </c>
      <c r="AC401" s="53">
        <v>2E-3</v>
      </c>
      <c r="AD401" s="53">
        <v>2E-3</v>
      </c>
      <c r="AE401" s="54">
        <v>2E-3</v>
      </c>
      <c r="AF401" s="54">
        <v>2E-3</v>
      </c>
      <c r="AG401" s="54">
        <v>2E-3</v>
      </c>
      <c r="AH401" s="54">
        <v>2E-3</v>
      </c>
      <c r="AI401" s="54">
        <v>2E-3</v>
      </c>
      <c r="AJ401" s="54">
        <v>2E-3</v>
      </c>
      <c r="AK401" s="54">
        <v>2E-3</v>
      </c>
      <c r="AL401" s="54">
        <v>2E-3</v>
      </c>
      <c r="AM401" s="54">
        <v>2E-3</v>
      </c>
      <c r="AN401" s="54">
        <v>2E-3</v>
      </c>
      <c r="AO401" s="54">
        <v>2E-3</v>
      </c>
      <c r="AP401" s="54"/>
      <c r="AQ401" s="54"/>
    </row>
    <row r="402" spans="6:43" ht="12.75" x14ac:dyDescent="0.2">
      <c r="F402" s="2"/>
      <c r="G402" s="54" t="s">
        <v>71</v>
      </c>
      <c r="H402" s="55">
        <v>0.03</v>
      </c>
      <c r="I402" s="55">
        <v>0.05</v>
      </c>
      <c r="J402" s="55">
        <v>0.5</v>
      </c>
      <c r="K402" s="55">
        <v>0.3</v>
      </c>
      <c r="L402" s="55">
        <v>0.1</v>
      </c>
      <c r="M402" s="55">
        <v>0.2</v>
      </c>
      <c r="N402" s="55">
        <v>0.03</v>
      </c>
      <c r="O402" s="55">
        <v>0.35</v>
      </c>
      <c r="P402" s="55">
        <v>1.5</v>
      </c>
      <c r="Q402" s="55">
        <v>0.1</v>
      </c>
      <c r="R402" s="55">
        <v>0.8</v>
      </c>
      <c r="S402" s="55">
        <v>0.05</v>
      </c>
      <c r="T402" s="55">
        <v>0.2</v>
      </c>
      <c r="U402" s="55">
        <v>0</v>
      </c>
      <c r="V402" s="55">
        <v>0</v>
      </c>
      <c r="W402" s="55">
        <v>0</v>
      </c>
      <c r="X402" s="55">
        <v>3.8</v>
      </c>
      <c r="Y402" s="55">
        <v>0.02</v>
      </c>
      <c r="Z402" s="55">
        <v>0.02</v>
      </c>
      <c r="AA402" s="55">
        <v>0.03</v>
      </c>
      <c r="AB402" s="53">
        <v>2E-3</v>
      </c>
      <c r="AC402" s="53">
        <v>2E-3</v>
      </c>
      <c r="AD402" s="53">
        <v>2E-3</v>
      </c>
      <c r="AE402" s="54">
        <v>2E-3</v>
      </c>
      <c r="AF402" s="54">
        <v>2E-3</v>
      </c>
      <c r="AG402" s="54">
        <v>2E-3</v>
      </c>
      <c r="AH402" s="54">
        <v>2E-3</v>
      </c>
      <c r="AI402" s="54">
        <v>2E-3</v>
      </c>
      <c r="AJ402" s="54">
        <v>2E-3</v>
      </c>
      <c r="AK402" s="54">
        <v>2E-3</v>
      </c>
      <c r="AL402" s="54">
        <v>2E-3</v>
      </c>
      <c r="AM402" s="54">
        <v>2E-3</v>
      </c>
      <c r="AN402" s="54">
        <v>2E-3</v>
      </c>
      <c r="AO402" s="54">
        <v>2E-3</v>
      </c>
      <c r="AP402" s="54"/>
      <c r="AQ402" s="54"/>
    </row>
    <row r="403" spans="6:43" ht="12.75" x14ac:dyDescent="0.2">
      <c r="F403" s="2"/>
      <c r="G403" s="54" t="s">
        <v>220</v>
      </c>
      <c r="H403" s="55">
        <v>1</v>
      </c>
      <c r="I403" s="55">
        <v>1</v>
      </c>
      <c r="J403" s="55">
        <v>12</v>
      </c>
      <c r="K403" s="55">
        <v>5</v>
      </c>
      <c r="L403" s="55">
        <v>5</v>
      </c>
      <c r="M403" s="55">
        <v>3</v>
      </c>
      <c r="N403" s="55">
        <v>1</v>
      </c>
      <c r="O403" s="55">
        <v>5</v>
      </c>
      <c r="P403" s="55">
        <v>5</v>
      </c>
      <c r="Q403" s="55">
        <v>3</v>
      </c>
      <c r="R403" s="55">
        <v>5</v>
      </c>
      <c r="S403" s="55">
        <v>1</v>
      </c>
      <c r="T403" s="55">
        <v>3</v>
      </c>
      <c r="U403" s="55">
        <v>0</v>
      </c>
      <c r="V403" s="55">
        <v>0</v>
      </c>
      <c r="W403" s="55">
        <v>0</v>
      </c>
      <c r="X403" s="55">
        <v>5</v>
      </c>
      <c r="Y403" s="55">
        <v>0</v>
      </c>
      <c r="Z403" s="55">
        <v>0</v>
      </c>
      <c r="AA403" s="55">
        <v>0</v>
      </c>
      <c r="AB403" s="53">
        <v>2E-3</v>
      </c>
      <c r="AC403" s="53">
        <v>2E-3</v>
      </c>
      <c r="AD403" s="53">
        <v>2E-3</v>
      </c>
      <c r="AE403" s="54">
        <v>2E-3</v>
      </c>
      <c r="AF403" s="54">
        <v>2E-3</v>
      </c>
      <c r="AG403" s="54">
        <v>2E-3</v>
      </c>
      <c r="AH403" s="54">
        <v>2E-3</v>
      </c>
      <c r="AI403" s="54">
        <v>2E-3</v>
      </c>
      <c r="AJ403" s="54">
        <v>2E-3</v>
      </c>
      <c r="AK403" s="54">
        <v>2E-3</v>
      </c>
      <c r="AL403" s="54">
        <v>2E-3</v>
      </c>
      <c r="AM403" s="54">
        <v>2E-3</v>
      </c>
      <c r="AN403" s="54">
        <v>2E-3</v>
      </c>
      <c r="AO403" s="54">
        <v>2E-3</v>
      </c>
      <c r="AP403" s="54"/>
      <c r="AQ403" s="54"/>
    </row>
    <row r="404" spans="6:43" ht="12.75" x14ac:dyDescent="0.2">
      <c r="F404" s="2"/>
      <c r="G404" s="54" t="s">
        <v>221</v>
      </c>
      <c r="H404" s="55">
        <v>2</v>
      </c>
      <c r="I404" s="55">
        <v>2</v>
      </c>
      <c r="J404" s="55">
        <v>40</v>
      </c>
      <c r="K404" s="55">
        <v>20</v>
      </c>
      <c r="L404" s="55">
        <v>15</v>
      </c>
      <c r="M404" s="55">
        <v>8</v>
      </c>
      <c r="N404" s="55">
        <v>5</v>
      </c>
      <c r="O404" s="55">
        <v>15</v>
      </c>
      <c r="P404" s="55">
        <v>10</v>
      </c>
      <c r="Q404" s="55">
        <v>5</v>
      </c>
      <c r="R404" s="55">
        <v>20</v>
      </c>
      <c r="S404" s="55">
        <v>2</v>
      </c>
      <c r="T404" s="55">
        <v>5</v>
      </c>
      <c r="U404" s="55">
        <v>0</v>
      </c>
      <c r="V404" s="55">
        <v>0</v>
      </c>
      <c r="W404" s="55">
        <v>0</v>
      </c>
      <c r="X404" s="55">
        <v>10</v>
      </c>
      <c r="Y404" s="55">
        <v>0</v>
      </c>
      <c r="Z404" s="55">
        <v>0</v>
      </c>
      <c r="AA404" s="55">
        <v>0</v>
      </c>
      <c r="AB404" s="53">
        <v>2E-3</v>
      </c>
      <c r="AC404" s="53">
        <v>2E-3</v>
      </c>
      <c r="AD404" s="53">
        <v>2E-3</v>
      </c>
      <c r="AE404" s="54">
        <v>2E-3</v>
      </c>
      <c r="AF404" s="54">
        <v>2E-3</v>
      </c>
      <c r="AG404" s="54">
        <v>2E-3</v>
      </c>
      <c r="AH404" s="54">
        <v>2E-3</v>
      </c>
      <c r="AI404" s="54">
        <v>2E-3</v>
      </c>
      <c r="AJ404" s="54">
        <v>2E-3</v>
      </c>
      <c r="AK404" s="54">
        <v>2E-3</v>
      </c>
      <c r="AL404" s="54">
        <v>2E-3</v>
      </c>
      <c r="AM404" s="54">
        <v>2E-3</v>
      </c>
      <c r="AN404" s="54">
        <v>2E-3</v>
      </c>
      <c r="AO404" s="54">
        <v>2E-3</v>
      </c>
      <c r="AP404" s="54"/>
      <c r="AQ404" s="54"/>
    </row>
    <row r="405" spans="6:43" ht="12.75" x14ac:dyDescent="0.2">
      <c r="F405" s="2"/>
      <c r="G405" s="54" t="s">
        <v>74</v>
      </c>
      <c r="H405" s="55">
        <v>0.02</v>
      </c>
      <c r="I405" s="55">
        <v>0.02</v>
      </c>
      <c r="J405" s="55">
        <v>0.08</v>
      </c>
      <c r="K405" s="55">
        <v>0.01</v>
      </c>
      <c r="L405" s="55">
        <v>0.02</v>
      </c>
      <c r="M405" s="55">
        <v>0.02</v>
      </c>
      <c r="N405" s="55">
        <v>0.02</v>
      </c>
      <c r="O405" s="55">
        <v>0.05</v>
      </c>
      <c r="P405" s="55">
        <v>0.02</v>
      </c>
      <c r="Q405" s="55">
        <v>0.02</v>
      </c>
      <c r="R405" s="55">
        <v>0.05</v>
      </c>
      <c r="S405" s="55">
        <v>0.02</v>
      </c>
      <c r="T405" s="55">
        <v>0.05</v>
      </c>
      <c r="U405" s="55">
        <v>0</v>
      </c>
      <c r="V405" s="55">
        <v>0</v>
      </c>
      <c r="W405" s="55">
        <v>0</v>
      </c>
      <c r="X405" s="55">
        <v>0.05</v>
      </c>
      <c r="Y405" s="55">
        <v>0.02</v>
      </c>
      <c r="Z405" s="55">
        <v>0.02</v>
      </c>
      <c r="AA405" s="55">
        <v>0.02</v>
      </c>
      <c r="AB405" s="53">
        <v>2E-3</v>
      </c>
      <c r="AC405" s="53">
        <v>2E-3</v>
      </c>
      <c r="AD405" s="53">
        <v>2E-3</v>
      </c>
      <c r="AE405" s="54">
        <v>2E-3</v>
      </c>
      <c r="AF405" s="54">
        <v>2E-3</v>
      </c>
      <c r="AG405" s="54">
        <v>2E-3</v>
      </c>
      <c r="AH405" s="54">
        <v>2E-3</v>
      </c>
      <c r="AI405" s="54">
        <v>2E-3</v>
      </c>
      <c r="AJ405" s="54">
        <v>2E-3</v>
      </c>
      <c r="AK405" s="54">
        <v>2E-3</v>
      </c>
      <c r="AL405" s="54">
        <v>2E-3</v>
      </c>
      <c r="AM405" s="54">
        <v>2E-3</v>
      </c>
      <c r="AN405" s="54">
        <v>2E-3</v>
      </c>
      <c r="AO405" s="54">
        <v>2E-3</v>
      </c>
      <c r="AP405" s="54"/>
      <c r="AQ405" s="54"/>
    </row>
    <row r="406" spans="6:43" ht="12.75" x14ac:dyDescent="0.2">
      <c r="F406" s="2"/>
      <c r="G406" s="54" t="s">
        <v>75</v>
      </c>
      <c r="H406" s="55">
        <v>215.5</v>
      </c>
      <c r="I406" s="55">
        <v>350</v>
      </c>
      <c r="J406" s="55">
        <v>61</v>
      </c>
      <c r="K406" s="55">
        <v>50</v>
      </c>
      <c r="L406" s="55">
        <v>40</v>
      </c>
      <c r="M406" s="55">
        <v>10</v>
      </c>
      <c r="N406" s="55">
        <v>50</v>
      </c>
      <c r="O406" s="55">
        <v>20</v>
      </c>
      <c r="P406" s="55">
        <v>20</v>
      </c>
      <c r="Q406" s="55">
        <v>50</v>
      </c>
      <c r="R406" s="55">
        <v>40</v>
      </c>
      <c r="S406" s="55">
        <v>10</v>
      </c>
      <c r="T406" s="55">
        <v>1500</v>
      </c>
      <c r="U406" s="55">
        <v>0</v>
      </c>
      <c r="V406" s="55">
        <v>0</v>
      </c>
      <c r="W406" s="55">
        <v>0</v>
      </c>
      <c r="X406" s="55">
        <v>50</v>
      </c>
      <c r="Y406" s="55">
        <v>10</v>
      </c>
      <c r="Z406" s="55">
        <v>10</v>
      </c>
      <c r="AA406" s="55">
        <v>10</v>
      </c>
      <c r="AB406" s="53">
        <v>2E-3</v>
      </c>
      <c r="AC406" s="53">
        <v>2E-3</v>
      </c>
      <c r="AD406" s="53">
        <v>2E-3</v>
      </c>
      <c r="AE406" s="54">
        <v>2E-3</v>
      </c>
      <c r="AF406" s="54">
        <v>2E-3</v>
      </c>
      <c r="AG406" s="54">
        <v>2E-3</v>
      </c>
      <c r="AH406" s="54">
        <v>2E-3</v>
      </c>
      <c r="AI406" s="54">
        <v>2E-3</v>
      </c>
      <c r="AJ406" s="54">
        <v>2E-3</v>
      </c>
      <c r="AK406" s="54">
        <v>2E-3</v>
      </c>
      <c r="AL406" s="54">
        <v>2E-3</v>
      </c>
      <c r="AM406" s="54">
        <v>2E-3</v>
      </c>
      <c r="AN406" s="54">
        <v>2E-3</v>
      </c>
      <c r="AO406" s="54">
        <v>2E-3</v>
      </c>
      <c r="AP406" s="54"/>
      <c r="AQ406" s="54"/>
    </row>
    <row r="407" spans="6:43" ht="12.75" x14ac:dyDescent="0.2">
      <c r="F407" s="2"/>
      <c r="G407" s="54" t="s">
        <v>76</v>
      </c>
      <c r="H407" s="55">
        <v>43.5</v>
      </c>
      <c r="I407" s="55">
        <v>180</v>
      </c>
      <c r="J407" s="55">
        <v>4</v>
      </c>
      <c r="K407" s="55">
        <v>250</v>
      </c>
      <c r="L407" s="55">
        <v>6</v>
      </c>
      <c r="M407" s="55">
        <v>3</v>
      </c>
      <c r="N407" s="55">
        <v>30</v>
      </c>
      <c r="O407" s="55">
        <v>5</v>
      </c>
      <c r="P407" s="55">
        <v>5</v>
      </c>
      <c r="Q407" s="55">
        <v>70</v>
      </c>
      <c r="R407" s="55">
        <v>10</v>
      </c>
      <c r="S407" s="55">
        <v>1</v>
      </c>
      <c r="T407" s="55">
        <v>600</v>
      </c>
      <c r="U407" s="55">
        <v>0</v>
      </c>
      <c r="V407" s="55">
        <v>0</v>
      </c>
      <c r="W407" s="55">
        <v>0</v>
      </c>
      <c r="X407" s="55">
        <v>5</v>
      </c>
      <c r="Y407" s="55">
        <v>1</v>
      </c>
      <c r="Z407" s="55">
        <v>2</v>
      </c>
      <c r="AA407" s="55">
        <v>2</v>
      </c>
      <c r="AB407" s="53">
        <v>2E-3</v>
      </c>
      <c r="AC407" s="53">
        <v>2E-3</v>
      </c>
      <c r="AD407" s="53">
        <v>2E-3</v>
      </c>
      <c r="AE407" s="54">
        <v>2E-3</v>
      </c>
      <c r="AF407" s="54">
        <v>2E-3</v>
      </c>
      <c r="AG407" s="54">
        <v>2E-3</v>
      </c>
      <c r="AH407" s="54">
        <v>2E-3</v>
      </c>
      <c r="AI407" s="54">
        <v>2E-3</v>
      </c>
      <c r="AJ407" s="54">
        <v>2E-3</v>
      </c>
      <c r="AK407" s="54">
        <v>2E-3</v>
      </c>
      <c r="AL407" s="54">
        <v>2E-3</v>
      </c>
      <c r="AM407" s="54">
        <v>2E-3</v>
      </c>
      <c r="AN407" s="54">
        <v>2E-3</v>
      </c>
      <c r="AO407" s="54">
        <v>2E-3</v>
      </c>
      <c r="AP407" s="54"/>
      <c r="AQ407" s="54"/>
    </row>
    <row r="408" spans="6:43" ht="12.75" x14ac:dyDescent="0.2">
      <c r="F408" s="2"/>
      <c r="G408" s="54" t="s">
        <v>77</v>
      </c>
      <c r="H408" s="55">
        <v>35</v>
      </c>
      <c r="I408" s="55">
        <v>18</v>
      </c>
      <c r="J408" s="55">
        <v>425</v>
      </c>
      <c r="K408" s="55">
        <v>120</v>
      </c>
      <c r="L408" s="55">
        <v>100</v>
      </c>
      <c r="M408" s="55">
        <v>150</v>
      </c>
      <c r="N408" s="55">
        <v>40</v>
      </c>
      <c r="O408" s="55">
        <v>300</v>
      </c>
      <c r="P408" s="55">
        <v>1200</v>
      </c>
      <c r="Q408" s="55">
        <v>50</v>
      </c>
      <c r="R408" s="55">
        <v>400</v>
      </c>
      <c r="S408" s="55">
        <v>25</v>
      </c>
      <c r="T408" s="55">
        <v>100</v>
      </c>
      <c r="U408" s="55">
        <v>0</v>
      </c>
      <c r="V408" s="55">
        <v>0</v>
      </c>
      <c r="W408" s="55">
        <v>0</v>
      </c>
      <c r="X408" s="55">
        <v>700</v>
      </c>
      <c r="Y408" s="55">
        <v>10</v>
      </c>
      <c r="Z408" s="55">
        <v>5</v>
      </c>
      <c r="AA408" s="55">
        <v>10</v>
      </c>
      <c r="AB408" s="53">
        <v>2E-3</v>
      </c>
      <c r="AC408" s="53">
        <v>2E-3</v>
      </c>
      <c r="AD408" s="53">
        <v>2E-3</v>
      </c>
      <c r="AE408" s="54">
        <v>2E-3</v>
      </c>
      <c r="AF408" s="54">
        <v>2E-3</v>
      </c>
      <c r="AG408" s="54">
        <v>2E-3</v>
      </c>
      <c r="AH408" s="54">
        <v>2E-3</v>
      </c>
      <c r="AI408" s="54">
        <v>2E-3</v>
      </c>
      <c r="AJ408" s="54">
        <v>2E-3</v>
      </c>
      <c r="AK408" s="54">
        <v>2E-3</v>
      </c>
      <c r="AL408" s="54">
        <v>2E-3</v>
      </c>
      <c r="AM408" s="54">
        <v>2E-3</v>
      </c>
      <c r="AN408" s="54">
        <v>2E-3</v>
      </c>
      <c r="AO408" s="54">
        <v>2E-3</v>
      </c>
      <c r="AP408" s="54"/>
      <c r="AQ408" s="54"/>
    </row>
    <row r="409" spans="6:43" ht="12.75" x14ac:dyDescent="0.2">
      <c r="F409" s="2"/>
      <c r="G409" s="54" t="s">
        <v>78</v>
      </c>
      <c r="H409" s="55">
        <v>10</v>
      </c>
      <c r="I409" s="55">
        <v>15</v>
      </c>
      <c r="J409" s="55">
        <v>200</v>
      </c>
      <c r="K409" s="55">
        <v>100</v>
      </c>
      <c r="L409" s="55">
        <v>80</v>
      </c>
      <c r="M409" s="55">
        <v>120</v>
      </c>
      <c r="N409" s="55">
        <v>50</v>
      </c>
      <c r="O409" s="55">
        <v>150</v>
      </c>
      <c r="P409" s="55">
        <v>250</v>
      </c>
      <c r="Q409" s="55">
        <v>100</v>
      </c>
      <c r="R409" s="55">
        <v>200</v>
      </c>
      <c r="S409" s="55">
        <v>30</v>
      </c>
      <c r="T409" s="55">
        <v>150</v>
      </c>
      <c r="U409" s="55">
        <v>0</v>
      </c>
      <c r="V409" s="55">
        <v>0</v>
      </c>
      <c r="W409" s="55">
        <v>0</v>
      </c>
      <c r="X409" s="55">
        <v>200</v>
      </c>
      <c r="Y409" s="55">
        <v>15</v>
      </c>
      <c r="Z409" s="55">
        <v>10</v>
      </c>
      <c r="AA409" s="55">
        <v>10</v>
      </c>
      <c r="AB409" s="53">
        <v>2E-3</v>
      </c>
      <c r="AC409" s="53">
        <v>2E-3</v>
      </c>
      <c r="AD409" s="53">
        <v>2E-3</v>
      </c>
      <c r="AE409" s="54">
        <v>2E-3</v>
      </c>
      <c r="AF409" s="54">
        <v>2E-3</v>
      </c>
      <c r="AG409" s="54">
        <v>2E-3</v>
      </c>
      <c r="AH409" s="54">
        <v>2E-3</v>
      </c>
      <c r="AI409" s="54">
        <v>2E-3</v>
      </c>
      <c r="AJ409" s="54">
        <v>2E-3</v>
      </c>
      <c r="AK409" s="54">
        <v>2E-3</v>
      </c>
      <c r="AL409" s="54">
        <v>2E-3</v>
      </c>
      <c r="AM409" s="54">
        <v>2E-3</v>
      </c>
      <c r="AN409" s="54">
        <v>2E-3</v>
      </c>
      <c r="AO409" s="54">
        <v>2E-3</v>
      </c>
      <c r="AP409" s="54"/>
      <c r="AQ409" s="54"/>
    </row>
    <row r="410" spans="6:43" ht="12.75" x14ac:dyDescent="0.2">
      <c r="F410" s="2"/>
      <c r="G410" s="54" t="s">
        <v>39</v>
      </c>
      <c r="H410" s="55">
        <v>0.12</v>
      </c>
      <c r="I410" s="55">
        <v>0.46</v>
      </c>
      <c r="J410" s="55">
        <v>0.03</v>
      </c>
      <c r="K410" s="55">
        <v>0.63</v>
      </c>
      <c r="L410" s="55">
        <v>0.02</v>
      </c>
      <c r="M410" s="55">
        <v>0.01</v>
      </c>
      <c r="N410" s="55">
        <v>0.08</v>
      </c>
      <c r="O410" s="55">
        <v>0.01</v>
      </c>
      <c r="P410" s="55">
        <v>0.01</v>
      </c>
      <c r="Q410" s="55">
        <v>0.18</v>
      </c>
      <c r="R410" s="55">
        <v>0.03</v>
      </c>
      <c r="S410" s="55">
        <v>0</v>
      </c>
      <c r="T410" s="55">
        <v>1.5</v>
      </c>
      <c r="U410" s="55">
        <v>0</v>
      </c>
      <c r="V410" s="55">
        <v>0</v>
      </c>
      <c r="W410" s="55">
        <v>0</v>
      </c>
      <c r="X410" s="55">
        <v>0.01</v>
      </c>
      <c r="Y410" s="55">
        <v>0</v>
      </c>
      <c r="Z410" s="55">
        <v>0.01</v>
      </c>
      <c r="AA410" s="55">
        <v>0.01</v>
      </c>
      <c r="AB410" s="53">
        <v>2E-3</v>
      </c>
      <c r="AC410" s="53">
        <v>2E-3</v>
      </c>
      <c r="AD410" s="53">
        <v>2E-3</v>
      </c>
      <c r="AE410" s="54">
        <v>2E-3</v>
      </c>
      <c r="AF410" s="54">
        <v>2E-3</v>
      </c>
      <c r="AG410" s="54">
        <v>2E-3</v>
      </c>
      <c r="AH410" s="54">
        <v>2E-3</v>
      </c>
      <c r="AI410" s="54">
        <v>2E-3</v>
      </c>
      <c r="AJ410" s="54">
        <v>2E-3</v>
      </c>
      <c r="AK410" s="54">
        <v>2E-3</v>
      </c>
      <c r="AL410" s="54">
        <v>2E-3</v>
      </c>
      <c r="AM410" s="54">
        <v>2E-3</v>
      </c>
      <c r="AN410" s="54">
        <v>2E-3</v>
      </c>
      <c r="AO410" s="54">
        <v>2E-3</v>
      </c>
      <c r="AP410" s="54"/>
      <c r="AQ410" s="54"/>
    </row>
    <row r="411" spans="6:43" ht="12.75" x14ac:dyDescent="0.2">
      <c r="F411" s="2"/>
      <c r="G411" s="54" t="s">
        <v>217</v>
      </c>
      <c r="H411" s="55">
        <v>9.1999999999999993</v>
      </c>
      <c r="I411" s="55">
        <v>3.5</v>
      </c>
      <c r="J411" s="55">
        <v>60</v>
      </c>
      <c r="K411" s="55">
        <v>27</v>
      </c>
      <c r="L411" s="55">
        <v>14.5</v>
      </c>
      <c r="M411" s="55">
        <v>74</v>
      </c>
      <c r="N411" s="55">
        <v>5</v>
      </c>
      <c r="O411" s="55">
        <v>66</v>
      </c>
      <c r="P411" s="55">
        <v>18</v>
      </c>
      <c r="Q411" s="55">
        <v>3.6</v>
      </c>
      <c r="R411" s="55">
        <v>60</v>
      </c>
      <c r="S411" s="55">
        <v>7.7</v>
      </c>
      <c r="T411" s="55">
        <v>10</v>
      </c>
      <c r="U411" s="55">
        <v>0</v>
      </c>
      <c r="V411" s="55">
        <v>0</v>
      </c>
      <c r="W411" s="55">
        <v>100</v>
      </c>
      <c r="X411" s="55">
        <v>58</v>
      </c>
      <c r="Y411" s="55">
        <v>10.4</v>
      </c>
      <c r="Z411" s="55">
        <v>16</v>
      </c>
      <c r="AA411" s="55">
        <v>14</v>
      </c>
      <c r="AB411" s="53">
        <v>0</v>
      </c>
      <c r="AC411" s="53">
        <v>1E-4</v>
      </c>
      <c r="AD411" s="53">
        <v>1E-4</v>
      </c>
      <c r="AE411" s="54">
        <v>1E-4</v>
      </c>
      <c r="AF411" s="54">
        <v>1E-4</v>
      </c>
      <c r="AG411" s="54">
        <v>1E-4</v>
      </c>
      <c r="AH411" s="54">
        <v>1E-4</v>
      </c>
      <c r="AI411" s="54">
        <v>1E-4</v>
      </c>
      <c r="AJ411" s="54">
        <v>1E-4</v>
      </c>
      <c r="AK411" s="54">
        <v>1E-4</v>
      </c>
      <c r="AL411" s="54">
        <v>1E-4</v>
      </c>
      <c r="AM411" s="54">
        <v>1E-4</v>
      </c>
      <c r="AN411" s="54">
        <v>1E-4</v>
      </c>
      <c r="AO411" s="54">
        <v>1E-4</v>
      </c>
      <c r="AP411" s="54"/>
      <c r="AQ411" s="54"/>
    </row>
    <row r="412" spans="6:43" ht="12.75" x14ac:dyDescent="0.2">
      <c r="F412" s="2"/>
      <c r="G412" s="54" t="s">
        <v>342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3"/>
      <c r="AC412" s="53"/>
      <c r="AD412" s="53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</row>
    <row r="413" spans="6:43" ht="12.75" x14ac:dyDescent="0.2">
      <c r="F413" s="2"/>
      <c r="G413" s="54" t="s">
        <v>342</v>
      </c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3"/>
      <c r="AC413" s="53"/>
      <c r="AD413" s="53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</row>
    <row r="414" spans="6:43" ht="12.75" x14ac:dyDescent="0.2">
      <c r="F414" s="2"/>
      <c r="G414" s="54" t="s">
        <v>342</v>
      </c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3"/>
      <c r="AC414" s="53"/>
      <c r="AD414" s="53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</row>
    <row r="415" spans="6:43" ht="12.75" x14ac:dyDescent="0.2">
      <c r="F415" s="2"/>
      <c r="G415" s="54" t="s">
        <v>342</v>
      </c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3"/>
      <c r="AC415" s="53"/>
      <c r="AD415" s="53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</row>
    <row r="416" spans="6:43" ht="12.75" x14ac:dyDescent="0.2">
      <c r="F416" s="2"/>
      <c r="G416" s="54" t="s">
        <v>342</v>
      </c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3"/>
      <c r="AC416" s="53"/>
      <c r="AD416" s="53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</row>
    <row r="417" spans="6:43" ht="12.75" x14ac:dyDescent="0.2">
      <c r="F417" s="2"/>
      <c r="G417" s="54" t="s">
        <v>342</v>
      </c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3"/>
      <c r="AC417" s="53"/>
      <c r="AD417" s="53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</row>
    <row r="418" spans="6:43" ht="12.75" x14ac:dyDescent="0.2">
      <c r="F418" s="2"/>
      <c r="G418" s="54" t="s">
        <v>342</v>
      </c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3"/>
      <c r="AC418" s="53"/>
      <c r="AD418" s="53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</row>
    <row r="419" spans="6:43" ht="12.75" x14ac:dyDescent="0.2">
      <c r="F419" s="2"/>
      <c r="G419" s="54" t="s">
        <v>342</v>
      </c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3"/>
      <c r="AC419" s="53"/>
      <c r="AD419" s="53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</row>
    <row r="420" spans="6:43" ht="12.75" x14ac:dyDescent="0.2">
      <c r="F420" s="2"/>
      <c r="G420" s="54" t="s">
        <v>342</v>
      </c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3"/>
      <c r="AC420" s="53"/>
      <c r="AD420" s="53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</row>
    <row r="421" spans="6:43" ht="12.75" x14ac:dyDescent="0.2">
      <c r="F421" s="2"/>
      <c r="G421" s="54" t="s">
        <v>342</v>
      </c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3"/>
      <c r="AC421" s="53"/>
      <c r="AD421" s="53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</row>
    <row r="422" spans="6:43" ht="12.75" x14ac:dyDescent="0.2">
      <c r="F422" s="2"/>
      <c r="G422" s="54" t="s">
        <v>342</v>
      </c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3"/>
      <c r="AC422" s="53"/>
      <c r="AD422" s="53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</row>
    <row r="423" spans="6:43" ht="12.75" x14ac:dyDescent="0.2">
      <c r="F423" s="2"/>
      <c r="G423" s="54" t="s">
        <v>342</v>
      </c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3"/>
      <c r="AC423" s="53"/>
      <c r="AD423" s="53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</row>
    <row r="424" spans="6:43" ht="12.75" x14ac:dyDescent="0.2">
      <c r="F424" s="2"/>
      <c r="G424" s="54" t="s">
        <v>342</v>
      </c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3"/>
      <c r="AC424" s="53"/>
      <c r="AD424" s="53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</row>
    <row r="425" spans="6:43" ht="12.75" x14ac:dyDescent="0.2">
      <c r="F425" s="2"/>
      <c r="G425" s="54" t="s">
        <v>342</v>
      </c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3"/>
      <c r="AC425" s="53"/>
      <c r="AD425" s="53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</row>
    <row r="426" spans="6:43" ht="12.75" x14ac:dyDescent="0.2">
      <c r="F426" s="2"/>
      <c r="G426" s="54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3"/>
      <c r="AC426" s="53"/>
      <c r="AD426" s="53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</row>
    <row r="427" spans="6:43" ht="12.75" x14ac:dyDescent="0.2">
      <c r="F427" s="2"/>
      <c r="G427" s="54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3"/>
      <c r="AC427" s="53"/>
      <c r="AD427" s="53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</row>
    <row r="428" spans="6:43" ht="12.75" x14ac:dyDescent="0.2">
      <c r="F428" s="2"/>
      <c r="G428" s="54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3"/>
      <c r="AC428" s="53"/>
      <c r="AD428" s="53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</row>
    <row r="429" spans="6:43" ht="12.75" x14ac:dyDescent="0.2">
      <c r="F429" s="2"/>
      <c r="G429" s="54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3"/>
      <c r="AC429" s="53"/>
      <c r="AD429" s="53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</row>
    <row r="430" spans="6:43" ht="12.75" x14ac:dyDescent="0.2">
      <c r="F430" s="2"/>
      <c r="G430" s="54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3"/>
      <c r="AC430" s="53"/>
      <c r="AD430" s="53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</row>
    <row r="431" spans="6:43" ht="12.75" x14ac:dyDescent="0.2">
      <c r="F431" s="2"/>
      <c r="G431" s="54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3"/>
      <c r="AC431" s="53"/>
      <c r="AD431" s="53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</row>
    <row r="432" spans="6:43" ht="12.75" x14ac:dyDescent="0.2">
      <c r="F432" s="2"/>
      <c r="G432" s="54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3"/>
      <c r="AC432" s="53"/>
      <c r="AD432" s="53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</row>
    <row r="433" spans="6:43" ht="12.75" x14ac:dyDescent="0.2">
      <c r="F433" s="2"/>
      <c r="G433" s="54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3"/>
      <c r="AC433" s="53"/>
      <c r="AD433" s="53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</row>
    <row r="434" spans="6:43" ht="12.75" x14ac:dyDescent="0.2">
      <c r="F434" s="2"/>
      <c r="G434" s="54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3"/>
      <c r="AC434" s="53"/>
      <c r="AD434" s="53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</row>
    <row r="435" spans="6:43" ht="12.75" x14ac:dyDescent="0.2">
      <c r="F435" s="2"/>
      <c r="G435" s="54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3"/>
      <c r="AC435" s="53"/>
      <c r="AD435" s="53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</row>
    <row r="436" spans="6:43" ht="12.75" x14ac:dyDescent="0.2">
      <c r="F436" s="2"/>
      <c r="G436" s="54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3"/>
      <c r="AC436" s="53"/>
      <c r="AD436" s="53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</row>
    <row r="437" spans="6:43" ht="12.75" x14ac:dyDescent="0.2">
      <c r="F437" s="2"/>
      <c r="G437" s="54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3"/>
      <c r="AC437" s="53"/>
      <c r="AD437" s="53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</row>
    <row r="438" spans="6:43" ht="12.75" x14ac:dyDescent="0.2">
      <c r="F438" s="2"/>
      <c r="G438" s="54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3"/>
      <c r="AC438" s="53"/>
      <c r="AD438" s="53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</row>
    <row r="439" spans="6:43" ht="12.75" x14ac:dyDescent="0.2">
      <c r="F439" s="2"/>
      <c r="G439" s="54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3"/>
      <c r="AC439" s="53"/>
      <c r="AD439" s="53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</row>
    <row r="440" spans="6:43" ht="12.75" x14ac:dyDescent="0.2">
      <c r="F440" s="2"/>
      <c r="G440" s="54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3"/>
      <c r="AC440" s="53"/>
      <c r="AD440" s="53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</row>
    <row r="441" spans="6:43" ht="12.75" x14ac:dyDescent="0.2">
      <c r="F441" s="2"/>
      <c r="G441" s="54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3"/>
      <c r="AC441" s="53"/>
      <c r="AD441" s="53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</row>
    <row r="442" spans="6:43" ht="12.75" x14ac:dyDescent="0.2">
      <c r="F442" s="2"/>
      <c r="G442" s="54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3"/>
      <c r="AC442" s="53"/>
      <c r="AD442" s="53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</row>
    <row r="443" spans="6:43" ht="12.75" x14ac:dyDescent="0.2">
      <c r="F443" s="2"/>
      <c r="G443" s="54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3"/>
      <c r="AC443" s="53"/>
      <c r="AD443" s="53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</row>
    <row r="444" spans="6:43" ht="12.75" x14ac:dyDescent="0.2">
      <c r="F444" s="2"/>
      <c r="G444" s="54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3"/>
      <c r="AC444" s="53"/>
      <c r="AD444" s="53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</row>
    <row r="445" spans="6:43" ht="12.75" x14ac:dyDescent="0.2">
      <c r="F445" s="2"/>
      <c r="G445" s="54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3"/>
      <c r="AC445" s="53"/>
      <c r="AD445" s="53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</row>
    <row r="446" spans="6:43" ht="12.75" x14ac:dyDescent="0.2">
      <c r="F446" s="2"/>
      <c r="G446" s="54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3"/>
      <c r="AC446" s="53"/>
      <c r="AD446" s="53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</row>
    <row r="447" spans="6:43" ht="12.75" x14ac:dyDescent="0.2">
      <c r="F447" s="2"/>
      <c r="G447" s="54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3"/>
      <c r="AC447" s="53"/>
      <c r="AD447" s="53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</row>
    <row r="448" spans="6:43" ht="12.75" x14ac:dyDescent="0.2">
      <c r="F448" s="2"/>
      <c r="G448" s="54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3"/>
      <c r="AC448" s="53"/>
      <c r="AD448" s="53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</row>
    <row r="449" spans="6:43" ht="12.75" x14ac:dyDescent="0.2">
      <c r="F449" s="2"/>
      <c r="G449" s="54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3"/>
      <c r="AC449" s="53"/>
      <c r="AD449" s="53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</row>
    <row r="450" spans="6:43" ht="12.75" x14ac:dyDescent="0.2">
      <c r="F450" s="2"/>
      <c r="G450" s="54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3"/>
      <c r="AC450" s="53"/>
      <c r="AD450" s="53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</row>
    <row r="451" spans="6:43" ht="12.75" x14ac:dyDescent="0.2">
      <c r="F451" s="2"/>
      <c r="G451" s="54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3"/>
      <c r="AC451" s="53"/>
      <c r="AD451" s="53"/>
      <c r="AE451" s="54"/>
      <c r="AF451" s="54"/>
      <c r="AG451" s="54"/>
      <c r="AH451" s="54"/>
      <c r="AI451" s="54"/>
      <c r="AJ451" s="54"/>
      <c r="AK451" s="54"/>
      <c r="AL451" s="54"/>
      <c r="AM451" s="54"/>
      <c r="AN451" s="54"/>
      <c r="AO451" s="54"/>
      <c r="AP451" s="54"/>
      <c r="AQ451" s="54"/>
    </row>
    <row r="452" spans="6:43" ht="12.75" x14ac:dyDescent="0.2">
      <c r="F452" s="2"/>
      <c r="G452" s="54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3"/>
      <c r="AC452" s="53"/>
      <c r="AD452" s="53"/>
      <c r="AE452" s="54"/>
      <c r="AF452" s="54"/>
      <c r="AG452" s="54"/>
      <c r="AH452" s="54"/>
      <c r="AI452" s="54"/>
      <c r="AJ452" s="54"/>
      <c r="AK452" s="54"/>
      <c r="AL452" s="54"/>
      <c r="AM452" s="54"/>
      <c r="AN452" s="54"/>
      <c r="AO452" s="54"/>
      <c r="AP452" s="54"/>
      <c r="AQ452" s="54"/>
    </row>
    <row r="453" spans="6:43" ht="12.75" x14ac:dyDescent="0.2">
      <c r="F453" s="2"/>
      <c r="G453" s="54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3"/>
      <c r="AC453" s="53"/>
      <c r="AD453" s="53"/>
      <c r="AE453" s="54"/>
      <c r="AF453" s="54"/>
      <c r="AG453" s="54"/>
      <c r="AH453" s="54"/>
      <c r="AI453" s="54"/>
      <c r="AJ453" s="54"/>
      <c r="AK453" s="54"/>
      <c r="AL453" s="54"/>
      <c r="AM453" s="54"/>
      <c r="AN453" s="54"/>
      <c r="AO453" s="54"/>
      <c r="AP453" s="54"/>
      <c r="AQ453" s="54"/>
    </row>
    <row r="454" spans="6:43" ht="12.75" x14ac:dyDescent="0.2">
      <c r="F454" s="2"/>
      <c r="G454" s="54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3"/>
      <c r="AC454" s="53"/>
      <c r="AD454" s="53"/>
      <c r="AE454" s="54"/>
      <c r="AF454" s="54"/>
      <c r="AG454" s="54"/>
      <c r="AH454" s="54"/>
      <c r="AI454" s="54"/>
      <c r="AJ454" s="54"/>
      <c r="AK454" s="54"/>
      <c r="AL454" s="54"/>
      <c r="AM454" s="54"/>
      <c r="AN454" s="54"/>
      <c r="AO454" s="54"/>
      <c r="AP454" s="54"/>
      <c r="AQ454" s="54"/>
    </row>
    <row r="455" spans="6:43" ht="12.75" x14ac:dyDescent="0.2">
      <c r="F455" s="2"/>
      <c r="G455" s="54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3"/>
      <c r="AC455" s="53"/>
      <c r="AD455" s="53"/>
      <c r="AE455" s="54"/>
      <c r="AF455" s="54"/>
      <c r="AG455" s="54"/>
      <c r="AH455" s="54"/>
      <c r="AI455" s="54"/>
      <c r="AJ455" s="54"/>
      <c r="AK455" s="54"/>
      <c r="AL455" s="54"/>
      <c r="AM455" s="54"/>
      <c r="AN455" s="54"/>
      <c r="AO455" s="54"/>
      <c r="AP455" s="54"/>
      <c r="AQ455" s="54"/>
    </row>
    <row r="456" spans="6:43" ht="12.75" x14ac:dyDescent="0.2">
      <c r="F456" s="2"/>
      <c r="G456" s="54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3"/>
      <c r="AC456" s="53"/>
      <c r="AD456" s="53"/>
      <c r="AE456" s="54"/>
      <c r="AF456" s="54"/>
      <c r="AG456" s="54"/>
      <c r="AH456" s="54"/>
      <c r="AI456" s="54"/>
      <c r="AJ456" s="54"/>
      <c r="AK456" s="54"/>
      <c r="AL456" s="54"/>
      <c r="AM456" s="54"/>
      <c r="AN456" s="54"/>
      <c r="AO456" s="54"/>
      <c r="AP456" s="54"/>
      <c r="AQ456" s="54"/>
    </row>
    <row r="457" spans="6:43" ht="12.75" x14ac:dyDescent="0.2">
      <c r="F457" s="2"/>
      <c r="G457" s="54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3"/>
      <c r="AC457" s="53"/>
      <c r="AD457" s="53"/>
      <c r="AE457" s="54"/>
      <c r="AF457" s="54"/>
      <c r="AG457" s="54"/>
      <c r="AH457" s="54"/>
      <c r="AI457" s="54"/>
      <c r="AJ457" s="54"/>
      <c r="AK457" s="54"/>
      <c r="AL457" s="54"/>
      <c r="AM457" s="54"/>
      <c r="AN457" s="54"/>
      <c r="AO457" s="54"/>
      <c r="AP457" s="54"/>
      <c r="AQ457" s="54"/>
    </row>
    <row r="458" spans="6:43" ht="12.75" x14ac:dyDescent="0.2">
      <c r="F458" s="2"/>
      <c r="G458" s="54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3"/>
      <c r="AC458" s="53"/>
      <c r="AD458" s="53"/>
      <c r="AE458" s="54"/>
      <c r="AF458" s="54"/>
      <c r="AG458" s="54"/>
      <c r="AH458" s="54"/>
      <c r="AI458" s="54"/>
      <c r="AJ458" s="54"/>
      <c r="AK458" s="54"/>
      <c r="AL458" s="54"/>
      <c r="AM458" s="54"/>
      <c r="AN458" s="54"/>
      <c r="AO458" s="54"/>
      <c r="AP458" s="54"/>
      <c r="AQ458" s="54"/>
    </row>
    <row r="459" spans="6:43" ht="12.75" x14ac:dyDescent="0.2">
      <c r="F459" s="2"/>
      <c r="G459" s="54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3"/>
      <c r="AC459" s="53"/>
      <c r="AD459" s="53"/>
      <c r="AE459" s="54"/>
      <c r="AF459" s="54"/>
      <c r="AG459" s="54"/>
      <c r="AH459" s="54"/>
      <c r="AI459" s="54"/>
      <c r="AJ459" s="54"/>
      <c r="AK459" s="54"/>
      <c r="AL459" s="54"/>
      <c r="AM459" s="54"/>
      <c r="AN459" s="54"/>
      <c r="AO459" s="54"/>
      <c r="AP459" s="54"/>
      <c r="AQ459" s="54"/>
    </row>
    <row r="460" spans="6:43" ht="12.75" x14ac:dyDescent="0.2">
      <c r="F460" s="2"/>
      <c r="G460" s="54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3"/>
      <c r="AC460" s="53"/>
      <c r="AD460" s="53"/>
      <c r="AE460" s="54"/>
      <c r="AF460" s="54"/>
      <c r="AG460" s="54"/>
      <c r="AH460" s="54"/>
      <c r="AI460" s="54"/>
      <c r="AJ460" s="54"/>
      <c r="AK460" s="54"/>
      <c r="AL460" s="54"/>
      <c r="AM460" s="54"/>
      <c r="AN460" s="54"/>
      <c r="AO460" s="54"/>
      <c r="AP460" s="54"/>
      <c r="AQ460" s="54"/>
    </row>
    <row r="461" spans="6:43" ht="12.75" x14ac:dyDescent="0.2">
      <c r="F461" s="2"/>
      <c r="G461" s="54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3"/>
      <c r="AC461" s="53"/>
      <c r="AD461" s="53"/>
      <c r="AE461" s="54"/>
      <c r="AF461" s="54"/>
      <c r="AG461" s="54"/>
      <c r="AH461" s="54"/>
      <c r="AI461" s="54"/>
      <c r="AJ461" s="54"/>
      <c r="AK461" s="54"/>
      <c r="AL461" s="54"/>
      <c r="AM461" s="54"/>
      <c r="AN461" s="54"/>
      <c r="AO461" s="54"/>
      <c r="AP461" s="54"/>
      <c r="AQ461" s="54"/>
    </row>
    <row r="462" spans="6:43" ht="12.75" x14ac:dyDescent="0.2">
      <c r="F462" s="2"/>
      <c r="G462" s="54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3"/>
      <c r="AC462" s="53"/>
      <c r="AD462" s="53"/>
      <c r="AE462" s="54"/>
      <c r="AF462" s="54"/>
      <c r="AG462" s="54"/>
      <c r="AH462" s="54"/>
      <c r="AI462" s="54"/>
      <c r="AJ462" s="54"/>
      <c r="AK462" s="54"/>
      <c r="AL462" s="54"/>
      <c r="AM462" s="54"/>
      <c r="AN462" s="54"/>
      <c r="AO462" s="54"/>
      <c r="AP462" s="54"/>
      <c r="AQ462" s="54"/>
    </row>
    <row r="463" spans="6:43" ht="12.75" x14ac:dyDescent="0.2">
      <c r="F463" s="2"/>
      <c r="G463" s="54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3"/>
      <c r="AC463" s="53"/>
      <c r="AD463" s="53"/>
      <c r="AE463" s="54"/>
      <c r="AF463" s="54"/>
      <c r="AG463" s="54"/>
      <c r="AH463" s="54"/>
      <c r="AI463" s="54"/>
      <c r="AJ463" s="54"/>
      <c r="AK463" s="54"/>
      <c r="AL463" s="54"/>
      <c r="AM463" s="54"/>
      <c r="AN463" s="54"/>
      <c r="AO463" s="54"/>
      <c r="AP463" s="54"/>
      <c r="AQ463" s="54"/>
    </row>
    <row r="464" spans="6:43" ht="12.75" x14ac:dyDescent="0.2">
      <c r="F464" s="2"/>
      <c r="G464" s="54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3"/>
      <c r="AC464" s="53"/>
      <c r="AD464" s="53"/>
      <c r="AE464" s="54"/>
      <c r="AF464" s="54"/>
      <c r="AG464" s="54"/>
      <c r="AH464" s="54"/>
      <c r="AI464" s="54"/>
      <c r="AJ464" s="54"/>
      <c r="AK464" s="54"/>
      <c r="AL464" s="54"/>
      <c r="AM464" s="54"/>
      <c r="AN464" s="54"/>
      <c r="AO464" s="54"/>
      <c r="AP464" s="54"/>
      <c r="AQ464" s="54"/>
    </row>
    <row r="465" spans="6:43" ht="12.75" x14ac:dyDescent="0.2">
      <c r="F465" s="2"/>
      <c r="G465" s="54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3"/>
      <c r="AC465" s="53"/>
      <c r="AD465" s="53"/>
      <c r="AE465" s="54"/>
      <c r="AF465" s="54"/>
      <c r="AG465" s="54"/>
      <c r="AH465" s="54"/>
      <c r="AI465" s="54"/>
      <c r="AJ465" s="54"/>
      <c r="AK465" s="54"/>
      <c r="AL465" s="54"/>
      <c r="AM465" s="54"/>
      <c r="AN465" s="54"/>
      <c r="AO465" s="54"/>
      <c r="AP465" s="54"/>
      <c r="AQ465" s="54"/>
    </row>
    <row r="466" spans="6:43" ht="12.75" x14ac:dyDescent="0.2">
      <c r="F466" s="2"/>
      <c r="G466" s="54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3"/>
      <c r="AC466" s="53"/>
      <c r="AD466" s="53"/>
      <c r="AE466" s="54"/>
      <c r="AF466" s="54"/>
      <c r="AG466" s="54"/>
      <c r="AH466" s="54"/>
      <c r="AI466" s="54"/>
      <c r="AJ466" s="54"/>
      <c r="AK466" s="54"/>
      <c r="AL466" s="54"/>
      <c r="AM466" s="54"/>
      <c r="AN466" s="54"/>
      <c r="AO466" s="54"/>
      <c r="AP466" s="54"/>
      <c r="AQ466" s="54"/>
    </row>
    <row r="467" spans="6:43" ht="12.75" x14ac:dyDescent="0.2">
      <c r="F467" s="2"/>
      <c r="G467" s="54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3"/>
      <c r="AC467" s="53"/>
      <c r="AD467" s="53"/>
      <c r="AE467" s="54"/>
      <c r="AF467" s="54"/>
      <c r="AG467" s="54"/>
      <c r="AH467" s="54"/>
      <c r="AI467" s="54"/>
      <c r="AJ467" s="54"/>
      <c r="AK467" s="54"/>
      <c r="AL467" s="54"/>
      <c r="AM467" s="54"/>
      <c r="AN467" s="54"/>
      <c r="AO467" s="54"/>
      <c r="AP467" s="54"/>
      <c r="AQ467" s="54"/>
    </row>
    <row r="468" spans="6:43" ht="12.75" x14ac:dyDescent="0.2">
      <c r="F468" s="2"/>
      <c r="G468" s="54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3"/>
      <c r="AC468" s="53"/>
      <c r="AD468" s="53"/>
      <c r="AE468" s="54"/>
      <c r="AF468" s="54"/>
      <c r="AG468" s="54"/>
      <c r="AH468" s="54"/>
      <c r="AI468" s="54"/>
      <c r="AJ468" s="54"/>
      <c r="AK468" s="54"/>
      <c r="AL468" s="54"/>
      <c r="AM468" s="54"/>
      <c r="AN468" s="54"/>
      <c r="AO468" s="54"/>
      <c r="AP468" s="54"/>
      <c r="AQ468" s="54"/>
    </row>
    <row r="469" spans="6:43" ht="12.75" x14ac:dyDescent="0.2">
      <c r="F469" s="2"/>
      <c r="G469" s="54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3"/>
      <c r="AC469" s="53"/>
      <c r="AD469" s="53"/>
      <c r="AE469" s="54"/>
      <c r="AF469" s="54"/>
      <c r="AG469" s="54"/>
      <c r="AH469" s="54"/>
      <c r="AI469" s="54"/>
      <c r="AJ469" s="54"/>
      <c r="AK469" s="54"/>
      <c r="AL469" s="54"/>
      <c r="AM469" s="54"/>
      <c r="AN469" s="54"/>
      <c r="AO469" s="54"/>
      <c r="AP469" s="54"/>
      <c r="AQ469" s="54"/>
    </row>
    <row r="470" spans="6:43" ht="12.75" x14ac:dyDescent="0.2">
      <c r="F470" s="2"/>
      <c r="G470" s="54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3"/>
      <c r="AC470" s="53"/>
      <c r="AD470" s="53"/>
      <c r="AE470" s="54"/>
      <c r="AF470" s="54"/>
      <c r="AG470" s="54"/>
      <c r="AH470" s="54"/>
      <c r="AI470" s="54"/>
      <c r="AJ470" s="54"/>
      <c r="AK470" s="54"/>
      <c r="AL470" s="54"/>
      <c r="AM470" s="54"/>
      <c r="AN470" s="54"/>
      <c r="AO470" s="54"/>
      <c r="AP470" s="54"/>
      <c r="AQ470" s="54"/>
    </row>
    <row r="471" spans="6:43" ht="12.75" x14ac:dyDescent="0.2">
      <c r="F471" s="2"/>
      <c r="G471" s="54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3"/>
      <c r="AC471" s="53"/>
      <c r="AD471" s="53"/>
      <c r="AE471" s="54"/>
      <c r="AF471" s="54"/>
      <c r="AG471" s="54"/>
      <c r="AH471" s="54"/>
      <c r="AI471" s="54"/>
      <c r="AJ471" s="54"/>
      <c r="AK471" s="54"/>
      <c r="AL471" s="54"/>
      <c r="AM471" s="54"/>
      <c r="AN471" s="54"/>
      <c r="AO471" s="54"/>
      <c r="AP471" s="54"/>
      <c r="AQ471" s="54"/>
    </row>
    <row r="472" spans="6:43" ht="12.75" x14ac:dyDescent="0.2">
      <c r="F472" s="2"/>
      <c r="G472" s="54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3"/>
      <c r="AC472" s="53"/>
      <c r="AD472" s="53"/>
      <c r="AE472" s="54"/>
      <c r="AF472" s="54"/>
      <c r="AG472" s="54"/>
      <c r="AH472" s="54"/>
      <c r="AI472" s="54"/>
      <c r="AJ472" s="54"/>
      <c r="AK472" s="54"/>
      <c r="AL472" s="54"/>
      <c r="AM472" s="54"/>
      <c r="AN472" s="54"/>
      <c r="AO472" s="54"/>
      <c r="AP472" s="54"/>
      <c r="AQ472" s="54"/>
    </row>
    <row r="473" spans="6:43" ht="12.75" x14ac:dyDescent="0.2">
      <c r="F473" s="2"/>
      <c r="G473" s="54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3"/>
      <c r="AC473" s="53"/>
      <c r="AD473" s="53"/>
      <c r="AE473" s="54"/>
      <c r="AF473" s="54"/>
      <c r="AG473" s="54"/>
      <c r="AH473" s="54"/>
      <c r="AI473" s="54"/>
      <c r="AJ473" s="54"/>
      <c r="AK473" s="54"/>
      <c r="AL473" s="54"/>
      <c r="AM473" s="54"/>
      <c r="AN473" s="54"/>
      <c r="AO473" s="54"/>
      <c r="AP473" s="54"/>
      <c r="AQ473" s="54"/>
    </row>
    <row r="474" spans="6:43" ht="12.75" x14ac:dyDescent="0.2">
      <c r="F474" s="2"/>
      <c r="G474" s="54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3"/>
      <c r="AC474" s="53"/>
      <c r="AD474" s="53"/>
      <c r="AE474" s="54"/>
      <c r="AF474" s="54"/>
      <c r="AG474" s="54"/>
      <c r="AH474" s="54"/>
      <c r="AI474" s="54"/>
      <c r="AJ474" s="54"/>
      <c r="AK474" s="54"/>
      <c r="AL474" s="54"/>
      <c r="AM474" s="54"/>
      <c r="AN474" s="54"/>
      <c r="AO474" s="54"/>
      <c r="AP474" s="54"/>
      <c r="AQ474" s="54"/>
    </row>
    <row r="475" spans="6:43" ht="12.75" x14ac:dyDescent="0.2">
      <c r="F475" s="2"/>
      <c r="G475" s="54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3"/>
      <c r="AC475" s="53"/>
      <c r="AD475" s="53"/>
      <c r="AE475" s="54"/>
      <c r="AF475" s="54"/>
      <c r="AG475" s="54"/>
      <c r="AH475" s="54"/>
      <c r="AI475" s="54"/>
      <c r="AJ475" s="54"/>
      <c r="AK475" s="54"/>
      <c r="AL475" s="54"/>
      <c r="AM475" s="54"/>
      <c r="AN475" s="54"/>
      <c r="AO475" s="54"/>
      <c r="AP475" s="54"/>
      <c r="AQ475" s="54"/>
    </row>
    <row r="476" spans="6:43" ht="12.75" x14ac:dyDescent="0.2">
      <c r="F476" s="2"/>
      <c r="G476" s="54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3"/>
      <c r="AC476" s="53"/>
      <c r="AD476" s="53"/>
      <c r="AE476" s="54"/>
      <c r="AF476" s="54"/>
      <c r="AG476" s="54"/>
      <c r="AH476" s="54"/>
      <c r="AI476" s="54"/>
      <c r="AJ476" s="54"/>
      <c r="AK476" s="54"/>
      <c r="AL476" s="54"/>
      <c r="AM476" s="54"/>
      <c r="AN476" s="54"/>
      <c r="AO476" s="54"/>
      <c r="AP476" s="54"/>
      <c r="AQ476" s="54"/>
    </row>
    <row r="477" spans="6:43" ht="12.75" x14ac:dyDescent="0.2">
      <c r="F477" s="2"/>
      <c r="G477" s="54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3"/>
      <c r="AC477" s="53"/>
      <c r="AD477" s="53"/>
      <c r="AE477" s="54"/>
      <c r="AF477" s="54"/>
      <c r="AG477" s="54"/>
      <c r="AH477" s="54"/>
      <c r="AI477" s="54"/>
      <c r="AJ477" s="54"/>
      <c r="AK477" s="54"/>
      <c r="AL477" s="54"/>
      <c r="AM477" s="54"/>
      <c r="AN477" s="54"/>
      <c r="AO477" s="54"/>
      <c r="AP477" s="54"/>
      <c r="AQ477" s="54"/>
    </row>
    <row r="478" spans="6:43" ht="12.75" x14ac:dyDescent="0.2">
      <c r="F478" s="2"/>
      <c r="G478" s="54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3"/>
      <c r="AC478" s="53"/>
      <c r="AD478" s="53"/>
      <c r="AE478" s="54"/>
      <c r="AF478" s="54"/>
      <c r="AG478" s="54"/>
      <c r="AH478" s="54"/>
      <c r="AI478" s="54"/>
      <c r="AJ478" s="54"/>
      <c r="AK478" s="54"/>
      <c r="AL478" s="54"/>
      <c r="AM478" s="54"/>
      <c r="AN478" s="54"/>
      <c r="AO478" s="54"/>
      <c r="AP478" s="54"/>
      <c r="AQ478" s="54"/>
    </row>
    <row r="479" spans="6:43" ht="12.75" x14ac:dyDescent="0.2">
      <c r="F479" s="2"/>
      <c r="G479" s="54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3"/>
      <c r="AC479" s="53"/>
      <c r="AD479" s="53"/>
      <c r="AE479" s="54"/>
      <c r="AF479" s="54"/>
      <c r="AG479" s="54"/>
      <c r="AH479" s="54"/>
      <c r="AI479" s="54"/>
      <c r="AJ479" s="54"/>
      <c r="AK479" s="54"/>
      <c r="AL479" s="54"/>
      <c r="AM479" s="54"/>
      <c r="AN479" s="54"/>
      <c r="AO479" s="54"/>
      <c r="AP479" s="54"/>
      <c r="AQ479" s="54"/>
    </row>
    <row r="480" spans="6:43" ht="12.75" x14ac:dyDescent="0.2">
      <c r="F480" s="2"/>
      <c r="G480" s="54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3"/>
      <c r="AC480" s="53"/>
      <c r="AD480" s="53"/>
      <c r="AE480" s="54"/>
      <c r="AF480" s="54"/>
      <c r="AG480" s="54"/>
      <c r="AH480" s="54"/>
      <c r="AI480" s="54"/>
      <c r="AJ480" s="54"/>
      <c r="AK480" s="54"/>
      <c r="AL480" s="54"/>
      <c r="AM480" s="54"/>
      <c r="AN480" s="54"/>
      <c r="AO480" s="54"/>
      <c r="AP480" s="54"/>
      <c r="AQ480" s="54"/>
    </row>
    <row r="481" spans="6:43" ht="12.75" x14ac:dyDescent="0.2">
      <c r="F481" s="2"/>
      <c r="G481" s="54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3"/>
      <c r="AC481" s="53"/>
      <c r="AD481" s="53"/>
      <c r="AE481" s="54"/>
      <c r="AF481" s="54"/>
      <c r="AG481" s="54"/>
      <c r="AH481" s="54"/>
      <c r="AI481" s="54"/>
      <c r="AJ481" s="54"/>
      <c r="AK481" s="54"/>
      <c r="AL481" s="54"/>
      <c r="AM481" s="54"/>
      <c r="AN481" s="54"/>
      <c r="AO481" s="54"/>
      <c r="AP481" s="54"/>
      <c r="AQ481" s="54"/>
    </row>
    <row r="482" spans="6:43" ht="12.75" x14ac:dyDescent="0.2">
      <c r="F482" s="2"/>
      <c r="G482" s="54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3"/>
      <c r="AC482" s="53"/>
      <c r="AD482" s="53"/>
      <c r="AE482" s="54"/>
      <c r="AF482" s="54"/>
      <c r="AG482" s="54"/>
      <c r="AH482" s="54"/>
      <c r="AI482" s="54"/>
      <c r="AJ482" s="54"/>
      <c r="AK482" s="54"/>
      <c r="AL482" s="54"/>
      <c r="AM482" s="54"/>
      <c r="AN482" s="54"/>
      <c r="AO482" s="54"/>
      <c r="AP482" s="54"/>
      <c r="AQ482" s="54"/>
    </row>
    <row r="483" spans="6:43" ht="12.75" x14ac:dyDescent="0.2">
      <c r="F483" s="2"/>
      <c r="G483" s="54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3"/>
      <c r="AC483" s="53"/>
      <c r="AD483" s="53"/>
      <c r="AE483" s="54"/>
      <c r="AF483" s="54"/>
      <c r="AG483" s="54"/>
      <c r="AH483" s="54"/>
      <c r="AI483" s="54"/>
      <c r="AJ483" s="54"/>
      <c r="AK483" s="54"/>
      <c r="AL483" s="54"/>
      <c r="AM483" s="54"/>
      <c r="AN483" s="54"/>
      <c r="AO483" s="54"/>
      <c r="AP483" s="54"/>
      <c r="AQ483" s="54"/>
    </row>
    <row r="484" spans="6:43" ht="12.75" x14ac:dyDescent="0.2">
      <c r="F484" s="2"/>
      <c r="G484" s="54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3"/>
      <c r="AC484" s="53"/>
      <c r="AD484" s="53"/>
      <c r="AE484" s="54"/>
      <c r="AF484" s="54"/>
      <c r="AG484" s="54"/>
      <c r="AH484" s="54"/>
      <c r="AI484" s="54"/>
      <c r="AJ484" s="54"/>
      <c r="AK484" s="54"/>
      <c r="AL484" s="54"/>
      <c r="AM484" s="54"/>
      <c r="AN484" s="54"/>
      <c r="AO484" s="54"/>
      <c r="AP484" s="54"/>
      <c r="AQ484" s="54"/>
    </row>
    <row r="485" spans="6:43" ht="12.75" x14ac:dyDescent="0.2">
      <c r="F485" s="2"/>
      <c r="G485" s="54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3"/>
      <c r="AC485" s="53"/>
      <c r="AD485" s="53"/>
      <c r="AE485" s="54"/>
      <c r="AF485" s="54"/>
      <c r="AG485" s="54"/>
      <c r="AH485" s="54"/>
      <c r="AI485" s="54"/>
      <c r="AJ485" s="54"/>
      <c r="AK485" s="54"/>
      <c r="AL485" s="54"/>
      <c r="AM485" s="54"/>
      <c r="AN485" s="54"/>
      <c r="AO485" s="54"/>
      <c r="AP485" s="54"/>
      <c r="AQ485" s="54"/>
    </row>
    <row r="486" spans="6:43" ht="12.75" x14ac:dyDescent="0.2">
      <c r="F486" s="2"/>
      <c r="G486" s="54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3"/>
      <c r="AC486" s="53"/>
      <c r="AD486" s="53"/>
      <c r="AE486" s="54"/>
      <c r="AF486" s="54"/>
      <c r="AG486" s="54"/>
      <c r="AH486" s="54"/>
      <c r="AI486" s="54"/>
      <c r="AJ486" s="54"/>
      <c r="AK486" s="54"/>
      <c r="AL486" s="54"/>
      <c r="AM486" s="54"/>
      <c r="AN486" s="54"/>
      <c r="AO486" s="54"/>
      <c r="AP486" s="54"/>
      <c r="AQ486" s="54"/>
    </row>
    <row r="487" spans="6:43" ht="12.75" x14ac:dyDescent="0.2">
      <c r="F487" s="2"/>
      <c r="G487" s="54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3"/>
      <c r="AC487" s="53"/>
      <c r="AD487" s="53"/>
      <c r="AE487" s="54"/>
      <c r="AF487" s="54"/>
      <c r="AG487" s="54"/>
      <c r="AH487" s="54"/>
      <c r="AI487" s="54"/>
      <c r="AJ487" s="54"/>
      <c r="AK487" s="54"/>
      <c r="AL487" s="54"/>
      <c r="AM487" s="54"/>
      <c r="AN487" s="54"/>
      <c r="AO487" s="54"/>
      <c r="AP487" s="54"/>
      <c r="AQ487" s="54"/>
    </row>
    <row r="488" spans="6:43" ht="12.75" x14ac:dyDescent="0.2">
      <c r="F488" s="2"/>
      <c r="G488" s="54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3"/>
      <c r="AC488" s="53"/>
      <c r="AD488" s="53"/>
      <c r="AE488" s="54"/>
      <c r="AF488" s="54"/>
      <c r="AG488" s="54"/>
      <c r="AH488" s="54"/>
      <c r="AI488" s="54"/>
      <c r="AJ488" s="54"/>
      <c r="AK488" s="54"/>
      <c r="AL488" s="54"/>
      <c r="AM488" s="54"/>
      <c r="AN488" s="54"/>
      <c r="AO488" s="54"/>
      <c r="AP488" s="54"/>
      <c r="AQ488" s="54"/>
    </row>
    <row r="489" spans="6:43" ht="12.75" x14ac:dyDescent="0.2">
      <c r="F489" s="2"/>
      <c r="G489" s="54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3"/>
      <c r="AC489" s="53"/>
      <c r="AD489" s="53"/>
      <c r="AE489" s="54"/>
      <c r="AF489" s="54"/>
      <c r="AG489" s="54"/>
      <c r="AH489" s="54"/>
      <c r="AI489" s="54"/>
      <c r="AJ489" s="54"/>
      <c r="AK489" s="54"/>
      <c r="AL489" s="54"/>
      <c r="AM489" s="54"/>
      <c r="AN489" s="54"/>
      <c r="AO489" s="54"/>
      <c r="AP489" s="54"/>
      <c r="AQ489" s="54"/>
    </row>
    <row r="490" spans="6:43" ht="12.75" x14ac:dyDescent="0.2">
      <c r="F490" s="2"/>
      <c r="G490" s="54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3"/>
      <c r="AC490" s="53"/>
      <c r="AD490" s="53"/>
      <c r="AE490" s="54"/>
      <c r="AF490" s="54"/>
      <c r="AG490" s="54"/>
      <c r="AH490" s="54"/>
      <c r="AI490" s="54"/>
      <c r="AJ490" s="54"/>
      <c r="AK490" s="54"/>
      <c r="AL490" s="54"/>
      <c r="AM490" s="54"/>
      <c r="AN490" s="54"/>
      <c r="AO490" s="54"/>
      <c r="AP490" s="54"/>
      <c r="AQ490" s="54"/>
    </row>
    <row r="491" spans="6:43" ht="12.75" x14ac:dyDescent="0.2">
      <c r="F491" s="2"/>
      <c r="G491" s="54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3"/>
      <c r="AC491" s="53"/>
      <c r="AD491" s="53"/>
      <c r="AE491" s="54"/>
      <c r="AF491" s="54"/>
      <c r="AG491" s="54"/>
      <c r="AH491" s="54"/>
      <c r="AI491" s="54"/>
      <c r="AJ491" s="54"/>
      <c r="AK491" s="54"/>
      <c r="AL491" s="54"/>
      <c r="AM491" s="54"/>
      <c r="AN491" s="54"/>
      <c r="AO491" s="54"/>
      <c r="AP491" s="54"/>
      <c r="AQ491" s="54"/>
    </row>
    <row r="492" spans="6:43" ht="12.75" x14ac:dyDescent="0.2">
      <c r="F492" s="2"/>
      <c r="G492" s="54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3"/>
      <c r="AC492" s="53"/>
      <c r="AD492" s="53"/>
      <c r="AE492" s="54"/>
      <c r="AF492" s="54"/>
      <c r="AG492" s="54"/>
      <c r="AH492" s="54"/>
      <c r="AI492" s="54"/>
      <c r="AJ492" s="54"/>
      <c r="AK492" s="54"/>
      <c r="AL492" s="54"/>
      <c r="AM492" s="54"/>
      <c r="AN492" s="54"/>
      <c r="AO492" s="54"/>
      <c r="AP492" s="54"/>
      <c r="AQ492" s="54"/>
    </row>
    <row r="493" spans="6:43" ht="12.75" x14ac:dyDescent="0.2">
      <c r="F493" s="2"/>
      <c r="G493" s="54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3"/>
      <c r="AC493" s="53"/>
      <c r="AD493" s="53"/>
      <c r="AE493" s="54"/>
      <c r="AF493" s="54"/>
      <c r="AG493" s="54"/>
      <c r="AH493" s="54"/>
      <c r="AI493" s="54"/>
      <c r="AJ493" s="54"/>
      <c r="AK493" s="54"/>
      <c r="AL493" s="54"/>
      <c r="AM493" s="54"/>
      <c r="AN493" s="54"/>
      <c r="AO493" s="54"/>
      <c r="AP493" s="54"/>
      <c r="AQ493" s="54"/>
    </row>
    <row r="494" spans="6:43" ht="12.75" x14ac:dyDescent="0.2">
      <c r="F494" s="2"/>
      <c r="G494" s="54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3"/>
      <c r="AC494" s="53"/>
      <c r="AD494" s="53"/>
      <c r="AE494" s="54"/>
      <c r="AF494" s="54"/>
      <c r="AG494" s="54"/>
      <c r="AH494" s="54"/>
      <c r="AI494" s="54"/>
      <c r="AJ494" s="54"/>
      <c r="AK494" s="54"/>
      <c r="AL494" s="54"/>
      <c r="AM494" s="54"/>
      <c r="AN494" s="54"/>
      <c r="AO494" s="54"/>
      <c r="AP494" s="54"/>
      <c r="AQ494" s="54"/>
    </row>
    <row r="495" spans="6:43" ht="12.75" x14ac:dyDescent="0.2">
      <c r="F495" s="2"/>
      <c r="G495" s="54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3"/>
      <c r="AC495" s="53"/>
      <c r="AD495" s="53"/>
      <c r="AE495" s="54"/>
      <c r="AF495" s="54"/>
      <c r="AG495" s="54"/>
      <c r="AH495" s="54"/>
      <c r="AI495" s="54"/>
      <c r="AJ495" s="54"/>
      <c r="AK495" s="54"/>
      <c r="AL495" s="54"/>
      <c r="AM495" s="54"/>
      <c r="AN495" s="54"/>
      <c r="AO495" s="54"/>
      <c r="AP495" s="54"/>
      <c r="AQ495" s="54"/>
    </row>
    <row r="496" spans="6:43" ht="12.75" x14ac:dyDescent="0.2">
      <c r="F496" s="2"/>
      <c r="G496" s="54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3"/>
      <c r="AC496" s="53"/>
      <c r="AD496" s="53"/>
      <c r="AE496" s="54"/>
      <c r="AF496" s="54"/>
      <c r="AG496" s="54"/>
      <c r="AH496" s="54"/>
      <c r="AI496" s="54"/>
      <c r="AJ496" s="54"/>
      <c r="AK496" s="54"/>
      <c r="AL496" s="54"/>
      <c r="AM496" s="54"/>
      <c r="AN496" s="54"/>
      <c r="AO496" s="54"/>
      <c r="AP496" s="54"/>
      <c r="AQ496" s="54"/>
    </row>
    <row r="497" spans="6:43" ht="12.75" x14ac:dyDescent="0.2">
      <c r="F497" s="2"/>
      <c r="G497" s="54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3"/>
      <c r="AC497" s="53"/>
      <c r="AD497" s="53"/>
      <c r="AE497" s="54"/>
      <c r="AF497" s="54"/>
      <c r="AG497" s="54"/>
      <c r="AH497" s="54"/>
      <c r="AI497" s="54"/>
      <c r="AJ497" s="54"/>
      <c r="AK497" s="54"/>
      <c r="AL497" s="54"/>
      <c r="AM497" s="54"/>
      <c r="AN497" s="54"/>
      <c r="AO497" s="54"/>
      <c r="AP497" s="54"/>
      <c r="AQ497" s="54"/>
    </row>
    <row r="498" spans="6:43" ht="12.75" x14ac:dyDescent="0.2">
      <c r="F498" s="2"/>
      <c r="G498" s="54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3"/>
      <c r="AC498" s="53"/>
      <c r="AD498" s="53"/>
      <c r="AE498" s="54"/>
      <c r="AF498" s="54"/>
      <c r="AG498" s="54"/>
      <c r="AH498" s="54"/>
      <c r="AI498" s="54"/>
      <c r="AJ498" s="54"/>
      <c r="AK498" s="54"/>
      <c r="AL498" s="54"/>
      <c r="AM498" s="54"/>
      <c r="AN498" s="54"/>
      <c r="AO498" s="54"/>
      <c r="AP498" s="54"/>
      <c r="AQ498" s="54"/>
    </row>
    <row r="499" spans="6:43" ht="12.75" x14ac:dyDescent="0.2">
      <c r="F499" s="2"/>
      <c r="G499" s="54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3"/>
      <c r="AC499" s="53"/>
      <c r="AD499" s="53"/>
      <c r="AE499" s="54"/>
      <c r="AF499" s="54"/>
      <c r="AG499" s="54"/>
      <c r="AH499" s="54"/>
      <c r="AI499" s="54"/>
      <c r="AJ499" s="54"/>
      <c r="AK499" s="54"/>
      <c r="AL499" s="54"/>
      <c r="AM499" s="54"/>
      <c r="AN499" s="54"/>
      <c r="AO499" s="54"/>
      <c r="AP499" s="54"/>
      <c r="AQ499" s="54"/>
    </row>
    <row r="500" spans="6:43" ht="12.75" x14ac:dyDescent="0.2">
      <c r="F500" s="2"/>
      <c r="G500" s="54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3"/>
      <c r="AC500" s="53"/>
      <c r="AD500" s="53"/>
      <c r="AE500" s="54"/>
      <c r="AF500" s="54"/>
      <c r="AG500" s="54"/>
      <c r="AH500" s="54"/>
      <c r="AI500" s="54"/>
      <c r="AJ500" s="54"/>
      <c r="AK500" s="54"/>
      <c r="AL500" s="54"/>
      <c r="AM500" s="54"/>
      <c r="AN500" s="54"/>
      <c r="AO500" s="54"/>
      <c r="AP500" s="54"/>
      <c r="AQ500" s="54"/>
    </row>
    <row r="501" spans="6:43" ht="12.75" x14ac:dyDescent="0.2">
      <c r="F501" s="2"/>
      <c r="G501" s="54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3"/>
      <c r="AC501" s="53"/>
      <c r="AD501" s="53"/>
      <c r="AE501" s="54"/>
      <c r="AF501" s="54"/>
      <c r="AG501" s="54"/>
      <c r="AH501" s="54"/>
      <c r="AI501" s="54"/>
      <c r="AJ501" s="54"/>
      <c r="AK501" s="54"/>
      <c r="AL501" s="54"/>
      <c r="AM501" s="54"/>
      <c r="AN501" s="54"/>
      <c r="AO501" s="54"/>
      <c r="AP501" s="54"/>
      <c r="AQ501" s="54"/>
    </row>
    <row r="502" spans="6:43" ht="12.75" x14ac:dyDescent="0.2">
      <c r="F502" s="2"/>
      <c r="G502" s="54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3"/>
      <c r="AC502" s="53"/>
      <c r="AD502" s="53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</row>
    <row r="503" spans="6:43" ht="12.75" x14ac:dyDescent="0.2">
      <c r="F503" s="2"/>
      <c r="G503" s="54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3"/>
      <c r="AC503" s="53"/>
      <c r="AD503" s="53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</row>
    <row r="504" spans="6:43" ht="12.75" x14ac:dyDescent="0.2">
      <c r="F504" s="2"/>
      <c r="G504" s="54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3"/>
      <c r="AC504" s="53"/>
      <c r="AD504" s="53"/>
      <c r="AE504" s="54"/>
      <c r="AF504" s="54"/>
      <c r="AG504" s="54"/>
      <c r="AH504" s="54"/>
      <c r="AI504" s="54"/>
      <c r="AJ504" s="54"/>
      <c r="AK504" s="54"/>
      <c r="AL504" s="54"/>
      <c r="AM504" s="54"/>
      <c r="AN504" s="54"/>
      <c r="AO504" s="54"/>
      <c r="AP504" s="54"/>
      <c r="AQ504" s="54"/>
    </row>
    <row r="505" spans="6:43" ht="12.75" x14ac:dyDescent="0.2">
      <c r="F505" s="2"/>
      <c r="G505" s="54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3"/>
      <c r="AC505" s="53"/>
      <c r="AD505" s="53"/>
      <c r="AE505" s="54"/>
      <c r="AF505" s="54"/>
      <c r="AG505" s="54"/>
      <c r="AH505" s="54"/>
      <c r="AI505" s="54"/>
      <c r="AJ505" s="54"/>
      <c r="AK505" s="54"/>
      <c r="AL505" s="54"/>
      <c r="AM505" s="54"/>
      <c r="AN505" s="54"/>
      <c r="AO505" s="54"/>
      <c r="AP505" s="54"/>
      <c r="AQ505" s="54"/>
    </row>
    <row r="506" spans="6:43" ht="12.75" x14ac:dyDescent="0.2">
      <c r="F506" s="2"/>
      <c r="G506" s="54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3"/>
      <c r="AC506" s="53"/>
      <c r="AD506" s="53"/>
      <c r="AE506" s="54"/>
      <c r="AF506" s="54"/>
      <c r="AG506" s="54"/>
      <c r="AH506" s="54"/>
      <c r="AI506" s="54"/>
      <c r="AJ506" s="54"/>
      <c r="AK506" s="54"/>
      <c r="AL506" s="54"/>
      <c r="AM506" s="54"/>
      <c r="AN506" s="54"/>
      <c r="AO506" s="54"/>
      <c r="AP506" s="54"/>
      <c r="AQ506" s="54"/>
    </row>
    <row r="507" spans="6:43" ht="12.75" x14ac:dyDescent="0.2">
      <c r="F507" s="2"/>
      <c r="G507" s="54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3"/>
      <c r="AC507" s="53"/>
      <c r="AD507" s="53"/>
      <c r="AE507" s="54"/>
      <c r="AF507" s="54"/>
      <c r="AG507" s="54"/>
      <c r="AH507" s="54"/>
      <c r="AI507" s="54"/>
      <c r="AJ507" s="54"/>
      <c r="AK507" s="54"/>
      <c r="AL507" s="54"/>
      <c r="AM507" s="54"/>
      <c r="AN507" s="54"/>
      <c r="AO507" s="54"/>
      <c r="AP507" s="54"/>
      <c r="AQ507" s="54"/>
    </row>
    <row r="508" spans="6:43" ht="12.75" x14ac:dyDescent="0.2">
      <c r="F508" s="2"/>
      <c r="G508" s="54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3"/>
      <c r="AC508" s="53"/>
      <c r="AD508" s="53"/>
      <c r="AE508" s="54"/>
      <c r="AF508" s="54"/>
      <c r="AG508" s="54"/>
      <c r="AH508" s="54"/>
      <c r="AI508" s="54"/>
      <c r="AJ508" s="54"/>
      <c r="AK508" s="54"/>
      <c r="AL508" s="54"/>
      <c r="AM508" s="54"/>
      <c r="AN508" s="54"/>
      <c r="AO508" s="54"/>
      <c r="AP508" s="54"/>
      <c r="AQ508" s="54"/>
    </row>
    <row r="509" spans="6:43" ht="12.75" x14ac:dyDescent="0.2">
      <c r="F509" s="2"/>
      <c r="G509" s="54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3"/>
      <c r="AC509" s="53"/>
      <c r="AD509" s="53"/>
      <c r="AE509" s="54"/>
      <c r="AF509" s="54"/>
      <c r="AG509" s="54"/>
      <c r="AH509" s="54"/>
      <c r="AI509" s="54"/>
      <c r="AJ509" s="54"/>
      <c r="AK509" s="54"/>
      <c r="AL509" s="54"/>
      <c r="AM509" s="54"/>
      <c r="AN509" s="54"/>
      <c r="AO509" s="54"/>
      <c r="AP509" s="54"/>
      <c r="AQ509" s="54"/>
    </row>
    <row r="510" spans="6:43" ht="12.75" x14ac:dyDescent="0.2">
      <c r="F510" s="2"/>
      <c r="G510" s="54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3"/>
      <c r="AC510" s="53"/>
      <c r="AD510" s="53"/>
      <c r="AE510" s="54"/>
      <c r="AF510" s="54"/>
      <c r="AG510" s="54"/>
      <c r="AH510" s="54"/>
      <c r="AI510" s="54"/>
      <c r="AJ510" s="54"/>
      <c r="AK510" s="54"/>
      <c r="AL510" s="54"/>
      <c r="AM510" s="54"/>
      <c r="AN510" s="54"/>
      <c r="AO510" s="54"/>
      <c r="AP510" s="54"/>
      <c r="AQ510" s="54"/>
    </row>
    <row r="511" spans="6:43" ht="12.75" x14ac:dyDescent="0.2">
      <c r="F511" s="2"/>
      <c r="G511" s="54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3"/>
      <c r="AC511" s="53"/>
      <c r="AD511" s="53"/>
      <c r="AE511" s="54"/>
      <c r="AF511" s="54"/>
      <c r="AG511" s="54"/>
      <c r="AH511" s="54"/>
      <c r="AI511" s="54"/>
      <c r="AJ511" s="54"/>
      <c r="AK511" s="54"/>
      <c r="AL511" s="54"/>
      <c r="AM511" s="54"/>
      <c r="AN511" s="54"/>
      <c r="AO511" s="54"/>
      <c r="AP511" s="54"/>
      <c r="AQ511" s="54"/>
    </row>
    <row r="512" spans="6:43" ht="12.75" x14ac:dyDescent="0.2">
      <c r="F512" s="2"/>
      <c r="G512" s="54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3"/>
      <c r="AC512" s="53"/>
      <c r="AD512" s="53"/>
      <c r="AE512" s="54"/>
      <c r="AF512" s="54"/>
      <c r="AG512" s="54"/>
      <c r="AH512" s="54"/>
      <c r="AI512" s="54"/>
      <c r="AJ512" s="54"/>
      <c r="AK512" s="54"/>
      <c r="AL512" s="54"/>
      <c r="AM512" s="54"/>
      <c r="AN512" s="54"/>
      <c r="AO512" s="54"/>
      <c r="AP512" s="54"/>
      <c r="AQ512" s="54"/>
    </row>
    <row r="513" spans="6:43" ht="12.75" x14ac:dyDescent="0.2">
      <c r="F513" s="2"/>
      <c r="G513" s="54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3"/>
      <c r="AC513" s="53"/>
      <c r="AD513" s="53"/>
      <c r="AE513" s="54"/>
      <c r="AF513" s="54"/>
      <c r="AG513" s="54"/>
      <c r="AH513" s="54"/>
      <c r="AI513" s="54"/>
      <c r="AJ513" s="54"/>
      <c r="AK513" s="54"/>
      <c r="AL513" s="54"/>
      <c r="AM513" s="54"/>
      <c r="AN513" s="54"/>
      <c r="AO513" s="54"/>
      <c r="AP513" s="54"/>
      <c r="AQ513" s="54"/>
    </row>
    <row r="514" spans="6:43" ht="12.75" x14ac:dyDescent="0.2">
      <c r="F514" s="2"/>
      <c r="G514" s="54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3"/>
      <c r="AC514" s="53"/>
      <c r="AD514" s="53"/>
      <c r="AE514" s="54"/>
      <c r="AF514" s="54"/>
      <c r="AG514" s="54"/>
      <c r="AH514" s="54"/>
      <c r="AI514" s="54"/>
      <c r="AJ514" s="54"/>
      <c r="AK514" s="54"/>
      <c r="AL514" s="54"/>
      <c r="AM514" s="54"/>
      <c r="AN514" s="54"/>
      <c r="AO514" s="54"/>
      <c r="AP514" s="54"/>
      <c r="AQ514" s="54"/>
    </row>
    <row r="515" spans="6:43" ht="12.75" x14ac:dyDescent="0.2">
      <c r="F515" s="2"/>
      <c r="G515" s="54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3"/>
      <c r="AC515" s="53"/>
      <c r="AD515" s="53"/>
      <c r="AE515" s="54"/>
      <c r="AF515" s="54"/>
      <c r="AG515" s="54"/>
      <c r="AH515" s="54"/>
      <c r="AI515" s="54"/>
      <c r="AJ515" s="54"/>
      <c r="AK515" s="54"/>
      <c r="AL515" s="54"/>
      <c r="AM515" s="54"/>
      <c r="AN515" s="54"/>
      <c r="AO515" s="54"/>
      <c r="AP515" s="54"/>
      <c r="AQ515" s="54"/>
    </row>
    <row r="516" spans="6:43" ht="12.75" x14ac:dyDescent="0.2">
      <c r="F516" s="2"/>
      <c r="G516" s="54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3"/>
      <c r="AC516" s="53"/>
      <c r="AD516" s="53"/>
      <c r="AE516" s="54"/>
      <c r="AF516" s="54"/>
      <c r="AG516" s="54"/>
      <c r="AH516" s="54"/>
      <c r="AI516" s="54"/>
      <c r="AJ516" s="54"/>
      <c r="AK516" s="54"/>
      <c r="AL516" s="54"/>
      <c r="AM516" s="54"/>
      <c r="AN516" s="54"/>
      <c r="AO516" s="54"/>
      <c r="AP516" s="54"/>
      <c r="AQ516" s="54"/>
    </row>
    <row r="517" spans="6:43" ht="12.75" x14ac:dyDescent="0.2">
      <c r="F517" s="2"/>
      <c r="G517" s="54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3"/>
      <c r="AC517" s="53"/>
      <c r="AD517" s="53"/>
      <c r="AE517" s="54"/>
      <c r="AF517" s="54"/>
      <c r="AG517" s="54"/>
      <c r="AH517" s="54"/>
      <c r="AI517" s="54"/>
      <c r="AJ517" s="54"/>
      <c r="AK517" s="54"/>
      <c r="AL517" s="54"/>
      <c r="AM517" s="54"/>
      <c r="AN517" s="54"/>
      <c r="AO517" s="54"/>
      <c r="AP517" s="54"/>
      <c r="AQ517" s="54"/>
    </row>
    <row r="518" spans="6:43" ht="12.75" x14ac:dyDescent="0.2">
      <c r="F518" s="2"/>
      <c r="G518" s="54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3"/>
      <c r="AC518" s="53"/>
      <c r="AD518" s="53"/>
      <c r="AE518" s="54"/>
      <c r="AF518" s="54"/>
      <c r="AG518" s="54"/>
      <c r="AH518" s="54"/>
      <c r="AI518" s="54"/>
      <c r="AJ518" s="54"/>
      <c r="AK518" s="54"/>
      <c r="AL518" s="54"/>
      <c r="AM518" s="54"/>
      <c r="AN518" s="54"/>
      <c r="AO518" s="54"/>
      <c r="AP518" s="54"/>
      <c r="AQ518" s="54"/>
    </row>
    <row r="519" spans="6:43" ht="12.75" x14ac:dyDescent="0.2">
      <c r="F519" s="2"/>
      <c r="G519" s="54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3"/>
      <c r="AC519" s="53"/>
      <c r="AD519" s="53"/>
      <c r="AE519" s="54"/>
      <c r="AF519" s="54"/>
      <c r="AG519" s="54"/>
      <c r="AH519" s="54"/>
      <c r="AI519" s="54"/>
      <c r="AJ519" s="54"/>
      <c r="AK519" s="54"/>
      <c r="AL519" s="54"/>
      <c r="AM519" s="54"/>
      <c r="AN519" s="54"/>
      <c r="AO519" s="54"/>
      <c r="AP519" s="54"/>
      <c r="AQ519" s="54"/>
    </row>
    <row r="520" spans="6:43" ht="12.75" x14ac:dyDescent="0.2">
      <c r="F520" s="2"/>
      <c r="G520" s="54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3"/>
      <c r="AC520" s="53"/>
      <c r="AD520" s="53"/>
      <c r="AE520" s="54"/>
      <c r="AF520" s="54"/>
      <c r="AG520" s="54"/>
      <c r="AH520" s="54"/>
      <c r="AI520" s="54"/>
      <c r="AJ520" s="54"/>
      <c r="AK520" s="54"/>
      <c r="AL520" s="54"/>
      <c r="AM520" s="54"/>
      <c r="AN520" s="54"/>
      <c r="AO520" s="54"/>
      <c r="AP520" s="54"/>
      <c r="AQ520" s="54"/>
    </row>
    <row r="521" spans="6:43" ht="12.75" x14ac:dyDescent="0.2">
      <c r="F521" s="2"/>
      <c r="G521" s="54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3"/>
      <c r="AC521" s="53"/>
      <c r="AD521" s="53"/>
      <c r="AE521" s="54"/>
      <c r="AF521" s="54"/>
      <c r="AG521" s="54"/>
      <c r="AH521" s="54"/>
      <c r="AI521" s="54"/>
      <c r="AJ521" s="54"/>
      <c r="AK521" s="54"/>
      <c r="AL521" s="54"/>
      <c r="AM521" s="54"/>
      <c r="AN521" s="54"/>
      <c r="AO521" s="54"/>
      <c r="AP521" s="54"/>
      <c r="AQ521" s="54"/>
    </row>
    <row r="522" spans="6:43" ht="12.75" x14ac:dyDescent="0.2">
      <c r="F522" s="2"/>
      <c r="G522" s="54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3"/>
      <c r="AC522" s="53"/>
      <c r="AD522" s="53"/>
      <c r="AE522" s="54"/>
      <c r="AF522" s="54"/>
      <c r="AG522" s="54"/>
      <c r="AH522" s="54"/>
      <c r="AI522" s="54"/>
      <c r="AJ522" s="54"/>
      <c r="AK522" s="54"/>
      <c r="AL522" s="54"/>
      <c r="AM522" s="54"/>
      <c r="AN522" s="54"/>
      <c r="AO522" s="54"/>
      <c r="AP522" s="54"/>
      <c r="AQ522" s="54"/>
    </row>
    <row r="523" spans="6:43" ht="12.75" x14ac:dyDescent="0.2">
      <c r="F523" s="2"/>
      <c r="G523" s="54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3"/>
      <c r="AC523" s="53"/>
      <c r="AD523" s="53"/>
      <c r="AE523" s="54"/>
      <c r="AF523" s="54"/>
      <c r="AG523" s="54"/>
      <c r="AH523" s="54"/>
      <c r="AI523" s="54"/>
      <c r="AJ523" s="54"/>
      <c r="AK523" s="54"/>
      <c r="AL523" s="54"/>
      <c r="AM523" s="54"/>
      <c r="AN523" s="54"/>
      <c r="AO523" s="54"/>
      <c r="AP523" s="54"/>
      <c r="AQ523" s="54"/>
    </row>
    <row r="524" spans="6:43" ht="12.75" x14ac:dyDescent="0.2">
      <c r="F524" s="2"/>
      <c r="G524" s="54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3"/>
      <c r="AC524" s="53"/>
      <c r="AD524" s="53"/>
      <c r="AE524" s="54"/>
      <c r="AF524" s="54"/>
      <c r="AG524" s="54"/>
      <c r="AH524" s="54"/>
      <c r="AI524" s="54"/>
      <c r="AJ524" s="54"/>
      <c r="AK524" s="54"/>
      <c r="AL524" s="54"/>
      <c r="AM524" s="54"/>
      <c r="AN524" s="54"/>
      <c r="AO524" s="54"/>
      <c r="AP524" s="54"/>
      <c r="AQ524" s="54"/>
    </row>
    <row r="525" spans="6:43" ht="12.75" x14ac:dyDescent="0.2">
      <c r="F525" s="2"/>
      <c r="G525" s="54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3"/>
      <c r="AC525" s="53"/>
      <c r="AD525" s="53"/>
      <c r="AE525" s="54"/>
      <c r="AF525" s="54"/>
      <c r="AG525" s="54"/>
      <c r="AH525" s="54"/>
      <c r="AI525" s="54"/>
      <c r="AJ525" s="54"/>
      <c r="AK525" s="54"/>
      <c r="AL525" s="54"/>
      <c r="AM525" s="54"/>
      <c r="AN525" s="54"/>
      <c r="AO525" s="54"/>
      <c r="AP525" s="54"/>
      <c r="AQ525" s="54"/>
    </row>
    <row r="526" spans="6:43" ht="12.75" x14ac:dyDescent="0.2">
      <c r="F526" s="2"/>
      <c r="G526" s="54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3"/>
      <c r="AC526" s="53"/>
      <c r="AD526" s="53"/>
      <c r="AE526" s="54"/>
      <c r="AF526" s="54"/>
      <c r="AG526" s="54"/>
      <c r="AH526" s="54"/>
      <c r="AI526" s="54"/>
      <c r="AJ526" s="54"/>
      <c r="AK526" s="54"/>
      <c r="AL526" s="54"/>
      <c r="AM526" s="54"/>
      <c r="AN526" s="54"/>
      <c r="AO526" s="54"/>
      <c r="AP526" s="54"/>
      <c r="AQ526" s="54"/>
    </row>
    <row r="527" spans="6:43" ht="12.75" x14ac:dyDescent="0.2">
      <c r="F527" s="2"/>
      <c r="G527" s="54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3"/>
      <c r="AC527" s="53"/>
      <c r="AD527" s="53"/>
      <c r="AE527" s="54"/>
      <c r="AF527" s="54"/>
      <c r="AG527" s="54"/>
      <c r="AH527" s="54"/>
      <c r="AI527" s="54"/>
      <c r="AJ527" s="54"/>
      <c r="AK527" s="54"/>
      <c r="AL527" s="54"/>
      <c r="AM527" s="54"/>
      <c r="AN527" s="54"/>
      <c r="AO527" s="54"/>
      <c r="AP527" s="54"/>
      <c r="AQ527" s="54"/>
    </row>
    <row r="528" spans="6:43" ht="12.75" x14ac:dyDescent="0.2">
      <c r="F528" s="2"/>
      <c r="G528" s="54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3"/>
      <c r="AC528" s="53"/>
      <c r="AD528" s="53"/>
      <c r="AE528" s="54"/>
      <c r="AF528" s="54"/>
      <c r="AG528" s="54"/>
      <c r="AH528" s="54"/>
      <c r="AI528" s="54"/>
      <c r="AJ528" s="54"/>
      <c r="AK528" s="54"/>
      <c r="AL528" s="54"/>
      <c r="AM528" s="54"/>
      <c r="AN528" s="54"/>
      <c r="AO528" s="54"/>
      <c r="AP528" s="54"/>
      <c r="AQ528" s="54"/>
    </row>
    <row r="529" spans="6:43" ht="12.75" x14ac:dyDescent="0.2">
      <c r="F529" s="2"/>
      <c r="G529" s="54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3"/>
      <c r="AC529" s="53"/>
      <c r="AD529" s="53"/>
      <c r="AE529" s="54"/>
      <c r="AF529" s="54"/>
      <c r="AG529" s="54"/>
      <c r="AH529" s="54"/>
      <c r="AI529" s="54"/>
      <c r="AJ529" s="54"/>
      <c r="AK529" s="54"/>
      <c r="AL529" s="54"/>
      <c r="AM529" s="54"/>
      <c r="AN529" s="54"/>
      <c r="AO529" s="54"/>
      <c r="AP529" s="54"/>
      <c r="AQ529" s="54"/>
    </row>
    <row r="530" spans="6:43" ht="12.75" x14ac:dyDescent="0.2">
      <c r="F530" s="2"/>
      <c r="G530" s="54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3"/>
      <c r="AC530" s="53"/>
      <c r="AD530" s="53"/>
      <c r="AE530" s="54"/>
      <c r="AF530" s="54"/>
      <c r="AG530" s="54"/>
      <c r="AH530" s="54"/>
      <c r="AI530" s="54"/>
      <c r="AJ530" s="54"/>
      <c r="AK530" s="54"/>
      <c r="AL530" s="54"/>
      <c r="AM530" s="54"/>
      <c r="AN530" s="54"/>
      <c r="AO530" s="54"/>
      <c r="AP530" s="54"/>
      <c r="AQ530" s="54"/>
    </row>
    <row r="531" spans="6:43" ht="12.75" x14ac:dyDescent="0.2">
      <c r="F531" s="2"/>
      <c r="G531" s="54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3"/>
      <c r="AC531" s="53"/>
      <c r="AD531" s="53"/>
      <c r="AE531" s="54"/>
      <c r="AF531" s="54"/>
      <c r="AG531" s="54"/>
      <c r="AH531" s="54"/>
      <c r="AI531" s="54"/>
      <c r="AJ531" s="54"/>
      <c r="AK531" s="54"/>
      <c r="AL531" s="54"/>
      <c r="AM531" s="54"/>
      <c r="AN531" s="54"/>
      <c r="AO531" s="54"/>
      <c r="AP531" s="54"/>
      <c r="AQ531" s="54"/>
    </row>
    <row r="532" spans="6:43" ht="12.75" x14ac:dyDescent="0.2">
      <c r="F532" s="2"/>
      <c r="G532" s="54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3"/>
      <c r="AC532" s="53"/>
      <c r="AD532" s="53"/>
      <c r="AE532" s="54"/>
      <c r="AF532" s="54"/>
      <c r="AG532" s="54"/>
      <c r="AH532" s="54"/>
      <c r="AI532" s="54"/>
      <c r="AJ532" s="54"/>
      <c r="AK532" s="54"/>
      <c r="AL532" s="54"/>
      <c r="AM532" s="54"/>
      <c r="AN532" s="54"/>
      <c r="AO532" s="54"/>
      <c r="AP532" s="54"/>
      <c r="AQ532" s="54"/>
    </row>
    <row r="533" spans="6:43" ht="12.75" x14ac:dyDescent="0.2">
      <c r="F533" s="2"/>
      <c r="G533" s="54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3"/>
      <c r="AC533" s="53"/>
      <c r="AD533" s="53"/>
      <c r="AE533" s="54"/>
      <c r="AF533" s="54"/>
      <c r="AG533" s="54"/>
      <c r="AH533" s="54"/>
      <c r="AI533" s="54"/>
      <c r="AJ533" s="54"/>
      <c r="AK533" s="54"/>
      <c r="AL533" s="54"/>
      <c r="AM533" s="54"/>
      <c r="AN533" s="54"/>
      <c r="AO533" s="54"/>
      <c r="AP533" s="54"/>
      <c r="AQ533" s="54"/>
    </row>
    <row r="534" spans="6:43" ht="12.75" x14ac:dyDescent="0.2">
      <c r="F534" s="2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6:43" ht="12.75" x14ac:dyDescent="0.2">
      <c r="F535" s="2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6:43" ht="12.75" x14ac:dyDescent="0.2">
      <c r="F536" s="2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6:43" ht="12.75" x14ac:dyDescent="0.2">
      <c r="F537" s="2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6:43" ht="12.75" x14ac:dyDescent="0.2">
      <c r="F538" s="2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6:43" ht="12.75" x14ac:dyDescent="0.2">
      <c r="F539" s="2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6:43" ht="12.75" x14ac:dyDescent="0.2">
      <c r="F540" s="2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6:43" ht="12.75" x14ac:dyDescent="0.2">
      <c r="F541" s="2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6:43" ht="12.75" x14ac:dyDescent="0.2">
      <c r="F542" s="2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6:43" ht="12.75" x14ac:dyDescent="0.2">
      <c r="F543" s="2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6:43" ht="12.75" x14ac:dyDescent="0.2">
      <c r="F544" s="2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6:27" ht="12.75" x14ac:dyDescent="0.2">
      <c r="F545" s="2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6:27" ht="12.75" x14ac:dyDescent="0.2">
      <c r="F546" s="2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6:27" ht="12.75" x14ac:dyDescent="0.2">
      <c r="F547" s="2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6:27" ht="12.75" x14ac:dyDescent="0.2">
      <c r="F548" s="2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6:27" ht="12.75" x14ac:dyDescent="0.2">
      <c r="F549" s="2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6:27" ht="12.75" x14ac:dyDescent="0.2">
      <c r="F550" s="2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6:27" ht="12.75" x14ac:dyDescent="0.2">
      <c r="F551" s="2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6:27" ht="12.75" x14ac:dyDescent="0.2">
      <c r="F552" s="2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6:27" ht="12.75" x14ac:dyDescent="0.2">
      <c r="F553" s="2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6:27" ht="12.75" x14ac:dyDescent="0.2">
      <c r="F554" s="2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6:27" ht="12.75" x14ac:dyDescent="0.2">
      <c r="F555" s="2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6:27" ht="12.75" x14ac:dyDescent="0.2">
      <c r="F556" s="2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6:27" ht="12.75" x14ac:dyDescent="0.2">
      <c r="F557" s="2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6:27" ht="12.75" x14ac:dyDescent="0.2">
      <c r="F558" s="2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6:27" ht="12.75" x14ac:dyDescent="0.2">
      <c r="F559" s="2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6:27" ht="12.75" x14ac:dyDescent="0.2">
      <c r="F560" s="2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6:27" ht="12.75" x14ac:dyDescent="0.2">
      <c r="F561" s="2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6:27" ht="12.75" x14ac:dyDescent="0.2">
      <c r="F562" s="2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6:27" ht="12.75" x14ac:dyDescent="0.2">
      <c r="F563" s="2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6:27" ht="12.75" x14ac:dyDescent="0.2">
      <c r="F564" s="2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6:27" ht="12.75" x14ac:dyDescent="0.2">
      <c r="F565" s="2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6:27" ht="12.75" x14ac:dyDescent="0.2">
      <c r="F566" s="2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6:27" ht="12.75" x14ac:dyDescent="0.2">
      <c r="F567" s="2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6:27" ht="12.75" x14ac:dyDescent="0.2">
      <c r="F568" s="2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6:27" ht="12.75" x14ac:dyDescent="0.2">
      <c r="F569" s="2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6:27" ht="12.75" x14ac:dyDescent="0.2">
      <c r="F570" s="2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6:27" ht="12.75" x14ac:dyDescent="0.2">
      <c r="F571" s="2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6:27" ht="12.75" x14ac:dyDescent="0.2">
      <c r="F572" s="2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6:27" ht="12.75" x14ac:dyDescent="0.2">
      <c r="F573" s="2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6:27" ht="12.75" x14ac:dyDescent="0.2">
      <c r="F574" s="2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6:27" ht="12.75" x14ac:dyDescent="0.2">
      <c r="F575" s="2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6:27" ht="12.75" x14ac:dyDescent="0.2">
      <c r="F576" s="2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6:27" ht="12.75" x14ac:dyDescent="0.2">
      <c r="F577" s="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6:27" ht="12.75" x14ac:dyDescent="0.2">
      <c r="F578" s="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6:27" ht="12.75" x14ac:dyDescent="0.2">
      <c r="F579" s="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6:27" ht="12.75" x14ac:dyDescent="0.2">
      <c r="F580" s="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6:27" ht="12.75" x14ac:dyDescent="0.2">
      <c r="F581" s="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6:27" ht="12.75" x14ac:dyDescent="0.2">
      <c r="F582" s="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6:27" ht="12.75" x14ac:dyDescent="0.2">
      <c r="F583" s="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6:27" ht="12.75" x14ac:dyDescent="0.2">
      <c r="F584" s="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6:27" ht="12.75" x14ac:dyDescent="0.2">
      <c r="F585" s="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6:27" ht="12.75" x14ac:dyDescent="0.2">
      <c r="F586" s="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6:27" ht="12.75" x14ac:dyDescent="0.2">
      <c r="F587" s="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6:27" ht="12.75" x14ac:dyDescent="0.2">
      <c r="F588" s="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6:27" ht="12.75" x14ac:dyDescent="0.2">
      <c r="F589" s="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6:27" ht="12.75" x14ac:dyDescent="0.2">
      <c r="F590" s="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6:27" ht="12.75" x14ac:dyDescent="0.2">
      <c r="F591" s="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6:27" ht="12.75" x14ac:dyDescent="0.2">
      <c r="F592" s="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6:27" ht="12.75" x14ac:dyDescent="0.2">
      <c r="F593" s="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6:27" ht="12.75" x14ac:dyDescent="0.2">
      <c r="F594" s="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6:27" ht="12.75" x14ac:dyDescent="0.2">
      <c r="F595" s="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6:27" ht="12.75" x14ac:dyDescent="0.2">
      <c r="F596" s="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6:27" ht="12.75" x14ac:dyDescent="0.2">
      <c r="F597" s="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6:27" ht="12.75" x14ac:dyDescent="0.2">
      <c r="F598" s="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6:27" ht="12.75" x14ac:dyDescent="0.2">
      <c r="F599" s="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6:27" ht="12.75" x14ac:dyDescent="0.2">
      <c r="F600" s="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6:27" ht="12.75" x14ac:dyDescent="0.2">
      <c r="F601" s="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6:27" ht="12.75" x14ac:dyDescent="0.2">
      <c r="F602" s="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6:27" ht="12.75" x14ac:dyDescent="0.2">
      <c r="F603" s="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6:27" ht="12.75" x14ac:dyDescent="0.2">
      <c r="F604" s="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6:27" ht="12.75" x14ac:dyDescent="0.2">
      <c r="F605" s="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6:27" ht="12.75" x14ac:dyDescent="0.2">
      <c r="F606" s="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6:27" ht="12.75" x14ac:dyDescent="0.2">
      <c r="F607" s="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6:27" ht="12.75" x14ac:dyDescent="0.2">
      <c r="F608" s="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6:27" ht="12.75" x14ac:dyDescent="0.2">
      <c r="F609" s="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6:27" ht="12.75" x14ac:dyDescent="0.2">
      <c r="F610" s="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6:27" ht="12.75" x14ac:dyDescent="0.2">
      <c r="F611" s="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6:27" ht="12.75" x14ac:dyDescent="0.2">
      <c r="F612" s="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6:27" ht="12.75" x14ac:dyDescent="0.2">
      <c r="F613" s="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6:27" ht="12.75" x14ac:dyDescent="0.2">
      <c r="F614" s="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6:27" ht="12.75" x14ac:dyDescent="0.2">
      <c r="F615" s="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6:27" ht="12.75" x14ac:dyDescent="0.2">
      <c r="F616" s="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6:27" ht="12.75" x14ac:dyDescent="0.2">
      <c r="F617" s="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6:27" ht="12.75" x14ac:dyDescent="0.2">
      <c r="F618" s="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6:27" ht="12.75" x14ac:dyDescent="0.2">
      <c r="F619" s="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6:27" ht="12.75" x14ac:dyDescent="0.2">
      <c r="F620" s="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6:27" ht="12.75" x14ac:dyDescent="0.2">
      <c r="F621" s="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6:27" ht="12.75" x14ac:dyDescent="0.2">
      <c r="F622" s="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6:27" ht="12.75" x14ac:dyDescent="0.2">
      <c r="F623" s="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6:27" ht="12.75" x14ac:dyDescent="0.2">
      <c r="F624" s="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6:27" ht="12.75" x14ac:dyDescent="0.2">
      <c r="F625" s="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6:27" ht="12.75" x14ac:dyDescent="0.2">
      <c r="F626" s="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6:27" ht="12.75" x14ac:dyDescent="0.2">
      <c r="F627" s="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6:27" ht="12.75" x14ac:dyDescent="0.2">
      <c r="F628" s="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6:27" ht="12.75" x14ac:dyDescent="0.2">
      <c r="F629" s="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6:27" ht="12.75" x14ac:dyDescent="0.2">
      <c r="F630" s="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6:27" ht="12.75" x14ac:dyDescent="0.2">
      <c r="F631" s="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6:27" ht="12.75" x14ac:dyDescent="0.2">
      <c r="F632" s="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6:27" ht="12.75" x14ac:dyDescent="0.2">
      <c r="F633" s="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6:27" ht="12.75" x14ac:dyDescent="0.2">
      <c r="F634" s="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6:27" ht="12.75" x14ac:dyDescent="0.2">
      <c r="F635" s="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6:27" ht="12.75" x14ac:dyDescent="0.2">
      <c r="F636" s="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6:27" ht="12.75" x14ac:dyDescent="0.2">
      <c r="F637" s="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6:27" ht="12.75" x14ac:dyDescent="0.2">
      <c r="F638" s="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6:27" ht="12.75" x14ac:dyDescent="0.2">
      <c r="F639" s="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6:27" ht="12.75" x14ac:dyDescent="0.2">
      <c r="F640" s="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6:27" ht="12.75" x14ac:dyDescent="0.2">
      <c r="F641" s="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6:27" ht="12.75" x14ac:dyDescent="0.2">
      <c r="F642" s="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6:27" ht="12.75" x14ac:dyDescent="0.2">
      <c r="F643" s="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6:27" ht="12.75" x14ac:dyDescent="0.2">
      <c r="F644" s="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6:27" ht="12.75" x14ac:dyDescent="0.2">
      <c r="F645" s="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6:27" ht="12.75" x14ac:dyDescent="0.2">
      <c r="F646" s="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6:27" ht="12.75" x14ac:dyDescent="0.2">
      <c r="F647" s="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6:27" ht="12.75" x14ac:dyDescent="0.2">
      <c r="F648" s="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6:27" ht="12.75" x14ac:dyDescent="0.2">
      <c r="F649" s="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6:27" ht="12.75" x14ac:dyDescent="0.2">
      <c r="F650" s="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6:27" ht="12.75" x14ac:dyDescent="0.2">
      <c r="F651" s="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6:27" ht="12.75" x14ac:dyDescent="0.2">
      <c r="F652" s="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6:27" ht="12.75" x14ac:dyDescent="0.2">
      <c r="F653" s="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6:27" ht="12.75" x14ac:dyDescent="0.2">
      <c r="F654" s="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6:27" ht="12.75" x14ac:dyDescent="0.2">
      <c r="F655" s="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6:27" ht="12.75" x14ac:dyDescent="0.2">
      <c r="F656" s="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6:27" ht="12.75" x14ac:dyDescent="0.2">
      <c r="F657" s="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6:27" ht="12.75" x14ac:dyDescent="0.2">
      <c r="F658" s="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6:27" ht="12.75" x14ac:dyDescent="0.2">
      <c r="F659" s="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6:27" ht="12.75" x14ac:dyDescent="0.2">
      <c r="F660" s="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6:27" ht="12.75" x14ac:dyDescent="0.2">
      <c r="F661" s="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6:27" ht="12.75" x14ac:dyDescent="0.2">
      <c r="F662" s="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6:27" ht="12.75" x14ac:dyDescent="0.2">
      <c r="F663" s="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6:27" ht="12.75" x14ac:dyDescent="0.2">
      <c r="F664" s="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6:27" ht="12.75" x14ac:dyDescent="0.2">
      <c r="F665" s="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6:27" ht="12.75" x14ac:dyDescent="0.2">
      <c r="F666" s="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6:27" ht="12.75" x14ac:dyDescent="0.2">
      <c r="F667" s="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6:27" ht="12.75" x14ac:dyDescent="0.2">
      <c r="F668" s="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6:27" ht="12.75" x14ac:dyDescent="0.2">
      <c r="F669" s="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6:27" ht="12.75" x14ac:dyDescent="0.2">
      <c r="F670" s="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6:27" ht="12.75" x14ac:dyDescent="0.2">
      <c r="F671" s="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6:27" ht="12.75" x14ac:dyDescent="0.2">
      <c r="F672" s="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6:27" ht="12.75" x14ac:dyDescent="0.2">
      <c r="F673" s="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6:27" ht="12.75" x14ac:dyDescent="0.2">
      <c r="F674" s="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6:27" ht="12.75" x14ac:dyDescent="0.2">
      <c r="F675" s="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6:27" ht="12.75" x14ac:dyDescent="0.2">
      <c r="F676" s="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6:27" ht="12.75" x14ac:dyDescent="0.2">
      <c r="F677" s="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6:27" ht="12.75" x14ac:dyDescent="0.2">
      <c r="F678" s="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6:27" ht="12.75" x14ac:dyDescent="0.2">
      <c r="F679" s="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6:27" ht="12.75" x14ac:dyDescent="0.2">
      <c r="F680" s="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6:27" ht="12.75" x14ac:dyDescent="0.2">
      <c r="F681" s="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6:27" ht="12.75" x14ac:dyDescent="0.2">
      <c r="F682" s="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6:27" ht="12.75" x14ac:dyDescent="0.2">
      <c r="F683" s="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6:27" ht="12.75" x14ac:dyDescent="0.2">
      <c r="F684" s="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6:27" ht="12.75" x14ac:dyDescent="0.2">
      <c r="F685" s="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6:27" ht="12.75" x14ac:dyDescent="0.2">
      <c r="F686" s="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6:27" ht="12.75" x14ac:dyDescent="0.2">
      <c r="F687" s="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6:27" ht="12.75" x14ac:dyDescent="0.2">
      <c r="F688" s="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6:27" ht="12.75" x14ac:dyDescent="0.2">
      <c r="F689" s="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6:27" ht="12.75" x14ac:dyDescent="0.2">
      <c r="F690" s="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6:27" ht="12.75" x14ac:dyDescent="0.2">
      <c r="F691" s="2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6:27" ht="12.75" x14ac:dyDescent="0.2">
      <c r="F692" s="2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6:27" ht="12.75" x14ac:dyDescent="0.2">
      <c r="F693" s="2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6:27" ht="12.75" x14ac:dyDescent="0.2">
      <c r="F694" s="2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6:27" ht="12.75" x14ac:dyDescent="0.2">
      <c r="F695" s="2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6:27" ht="12.75" x14ac:dyDescent="0.2">
      <c r="F696" s="2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6:27" ht="12.75" x14ac:dyDescent="0.2">
      <c r="F697" s="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6:27" ht="12.75" x14ac:dyDescent="0.2">
      <c r="F698" s="2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6:27" ht="12.75" x14ac:dyDescent="0.2">
      <c r="F699" s="2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6:27" ht="12.75" x14ac:dyDescent="0.2">
      <c r="F700" s="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6:27" ht="12.75" x14ac:dyDescent="0.2">
      <c r="F701" s="2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6:27" ht="12.75" x14ac:dyDescent="0.2">
      <c r="F702" s="2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6:27" ht="12.75" x14ac:dyDescent="0.2">
      <c r="F703" s="2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6:27" ht="12.75" x14ac:dyDescent="0.2">
      <c r="F704" s="2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6:27" ht="12.75" x14ac:dyDescent="0.2">
      <c r="F705" s="2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6:27" ht="12.75" x14ac:dyDescent="0.2">
      <c r="F706" s="2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6:27" ht="12.75" x14ac:dyDescent="0.2">
      <c r="F707" s="2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6:27" ht="12.75" x14ac:dyDescent="0.2">
      <c r="F708" s="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6:27" ht="12.75" x14ac:dyDescent="0.2">
      <c r="F709" s="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6:27" ht="12.75" x14ac:dyDescent="0.2">
      <c r="F710" s="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6:27" ht="12.75" x14ac:dyDescent="0.2">
      <c r="F711" s="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6:27" ht="12.75" x14ac:dyDescent="0.2">
      <c r="F712" s="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6:27" ht="12.75" x14ac:dyDescent="0.2">
      <c r="F713" s="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6:27" ht="12.75" x14ac:dyDescent="0.2">
      <c r="F714" s="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6:27" ht="12.75" x14ac:dyDescent="0.2">
      <c r="F715" s="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6:27" ht="12.75" x14ac:dyDescent="0.2">
      <c r="F716" s="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6:27" ht="12.75" x14ac:dyDescent="0.2">
      <c r="F717" s="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6:27" ht="12.75" x14ac:dyDescent="0.2">
      <c r="F718" s="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6:27" ht="12.75" x14ac:dyDescent="0.2">
      <c r="F719" s="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6:27" ht="12.75" x14ac:dyDescent="0.2">
      <c r="F720" s="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6:27" ht="12.75" x14ac:dyDescent="0.2">
      <c r="F721" s="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6:27" ht="12.75" x14ac:dyDescent="0.2">
      <c r="F722" s="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6:27" ht="12.75" x14ac:dyDescent="0.2">
      <c r="F723" s="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6:27" ht="12.75" x14ac:dyDescent="0.2">
      <c r="F724" s="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6:27" ht="12.75" x14ac:dyDescent="0.2">
      <c r="F725" s="2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6:27" ht="12.75" x14ac:dyDescent="0.2">
      <c r="F726" s="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6:27" ht="12.75" x14ac:dyDescent="0.2">
      <c r="F727" s="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6:27" ht="12.75" x14ac:dyDescent="0.2">
      <c r="F728" s="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6:27" ht="12.75" x14ac:dyDescent="0.2">
      <c r="F729" s="2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6:27" ht="12.75" x14ac:dyDescent="0.2">
      <c r="F730" s="2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6:27" ht="12.75" x14ac:dyDescent="0.2">
      <c r="F731" s="2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6:27" ht="12.75" x14ac:dyDescent="0.2">
      <c r="F732" s="2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6:27" ht="12.75" x14ac:dyDescent="0.2">
      <c r="F733" s="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6:27" ht="12.75" x14ac:dyDescent="0.2">
      <c r="F734" s="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6:27" ht="12.75" x14ac:dyDescent="0.2">
      <c r="F735" s="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6:27" ht="12.75" x14ac:dyDescent="0.2">
      <c r="F736" s="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6:27" ht="12.75" x14ac:dyDescent="0.2">
      <c r="F737" s="2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6:27" ht="12.75" x14ac:dyDescent="0.2">
      <c r="F738" s="2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6:27" ht="12.75" x14ac:dyDescent="0.2">
      <c r="F739" s="2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6:27" ht="12.75" x14ac:dyDescent="0.2">
      <c r="F740" s="2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6:27" ht="12.75" x14ac:dyDescent="0.2">
      <c r="F741" s="2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6:27" ht="12.75" x14ac:dyDescent="0.2">
      <c r="F742" s="2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6:27" ht="12.75" x14ac:dyDescent="0.2">
      <c r="F743" s="2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6:27" ht="12.75" x14ac:dyDescent="0.2">
      <c r="F744" s="2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6:27" ht="12.75" x14ac:dyDescent="0.2">
      <c r="F745" s="2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6:27" ht="12.75" x14ac:dyDescent="0.2">
      <c r="F746" s="2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6:27" ht="12.75" x14ac:dyDescent="0.2">
      <c r="F747" s="2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6:27" ht="12.75" x14ac:dyDescent="0.2">
      <c r="F748" s="2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6:27" ht="12.75" x14ac:dyDescent="0.2">
      <c r="F749" s="2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6:27" ht="12.75" x14ac:dyDescent="0.2">
      <c r="F750" s="2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6:27" ht="12.75" x14ac:dyDescent="0.2">
      <c r="F751" s="2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6:27" ht="12.75" x14ac:dyDescent="0.2">
      <c r="F752" s="2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6:27" ht="12.75" x14ac:dyDescent="0.2">
      <c r="F753" s="2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6:27" ht="12.75" x14ac:dyDescent="0.2">
      <c r="F754" s="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6:27" ht="12.75" x14ac:dyDescent="0.2">
      <c r="F755" s="2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6:27" ht="12.75" x14ac:dyDescent="0.2">
      <c r="F756" s="2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6:27" ht="12.75" x14ac:dyDescent="0.2">
      <c r="F757" s="2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6:27" ht="12.75" x14ac:dyDescent="0.2">
      <c r="F758" s="2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6:27" ht="12.75" x14ac:dyDescent="0.2">
      <c r="F759" s="2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6:27" ht="12.75" x14ac:dyDescent="0.2">
      <c r="F760" s="2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6:27" ht="12.75" x14ac:dyDescent="0.2">
      <c r="F761" s="2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6:27" ht="12.75" x14ac:dyDescent="0.2">
      <c r="F762" s="2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6:27" ht="12.75" x14ac:dyDescent="0.2">
      <c r="F763" s="2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6:27" ht="12.75" x14ac:dyDescent="0.2">
      <c r="F764" s="2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6:27" ht="12.75" x14ac:dyDescent="0.2">
      <c r="F765" s="2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6:27" ht="12.75" x14ac:dyDescent="0.2">
      <c r="F766" s="2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6:27" ht="12.75" x14ac:dyDescent="0.2">
      <c r="F767" s="2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6:27" ht="12.75" x14ac:dyDescent="0.2">
      <c r="F768" s="2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6:27" ht="12.75" x14ac:dyDescent="0.2">
      <c r="F769" s="2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6:27" ht="12.75" x14ac:dyDescent="0.2">
      <c r="F770" s="2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6:27" ht="12.75" x14ac:dyDescent="0.2">
      <c r="F771" s="2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6:27" ht="12.75" x14ac:dyDescent="0.2">
      <c r="F772" s="2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6:27" ht="12.75" x14ac:dyDescent="0.2">
      <c r="F773" s="2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6:27" ht="12.75" x14ac:dyDescent="0.2">
      <c r="F774" s="2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6:27" ht="12.75" x14ac:dyDescent="0.2">
      <c r="F775" s="2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6:27" ht="12.75" x14ac:dyDescent="0.2">
      <c r="F776" s="2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6:27" ht="12.75" x14ac:dyDescent="0.2">
      <c r="F777" s="2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6:27" ht="12.75" x14ac:dyDescent="0.2">
      <c r="F778" s="2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6:27" ht="12.75" x14ac:dyDescent="0.2">
      <c r="F779" s="2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6:27" ht="12.75" x14ac:dyDescent="0.2">
      <c r="F780" s="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6:27" ht="12.75" x14ac:dyDescent="0.2">
      <c r="F781" s="2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6:27" ht="12.75" x14ac:dyDescent="0.2">
      <c r="F782" s="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6:27" ht="12.75" x14ac:dyDescent="0.2">
      <c r="F783" s="2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6:27" ht="12.75" x14ac:dyDescent="0.2">
      <c r="F784" s="2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6:27" ht="12.75" x14ac:dyDescent="0.2">
      <c r="F785" s="2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6:27" ht="12.75" x14ac:dyDescent="0.2">
      <c r="F786" s="2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6:27" ht="12.75" x14ac:dyDescent="0.2">
      <c r="F787" s="2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6:27" ht="12.75" x14ac:dyDescent="0.2">
      <c r="F788" s="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6:27" ht="12.75" x14ac:dyDescent="0.2">
      <c r="F789" s="2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6:27" ht="12.75" x14ac:dyDescent="0.2">
      <c r="F790" s="2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6:27" ht="12.75" x14ac:dyDescent="0.2">
      <c r="F791" s="2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6:27" ht="12.75" x14ac:dyDescent="0.2">
      <c r="F792" s="2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6:27" ht="12.75" x14ac:dyDescent="0.2">
      <c r="F793" s="2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6:27" ht="12.75" x14ac:dyDescent="0.2">
      <c r="F794" s="2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6:27" ht="12.75" x14ac:dyDescent="0.2">
      <c r="F795" s="2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6:27" ht="12.75" x14ac:dyDescent="0.2">
      <c r="F796" s="2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6:27" ht="12.75" x14ac:dyDescent="0.2">
      <c r="F797" s="2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6:27" ht="12.75" x14ac:dyDescent="0.2">
      <c r="F798" s="2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6:27" ht="12.75" x14ac:dyDescent="0.2">
      <c r="F799" s="2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6:27" ht="12.75" x14ac:dyDescent="0.2">
      <c r="F800" s="2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6:27" ht="12.75" x14ac:dyDescent="0.2">
      <c r="F801" s="2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6:27" ht="12.75" x14ac:dyDescent="0.2">
      <c r="F802" s="2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6:27" ht="12.75" x14ac:dyDescent="0.2">
      <c r="F803" s="2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6:27" ht="12.75" x14ac:dyDescent="0.2">
      <c r="F804" s="2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6:27" ht="12.75" x14ac:dyDescent="0.2">
      <c r="F805" s="2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6:27" ht="12.75" x14ac:dyDescent="0.2">
      <c r="F806" s="2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6:27" ht="12.75" x14ac:dyDescent="0.2">
      <c r="F807" s="2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6:27" ht="12.75" x14ac:dyDescent="0.2">
      <c r="F808" s="2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6:27" ht="12.75" x14ac:dyDescent="0.2">
      <c r="F809" s="2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6:27" ht="12.75" x14ac:dyDescent="0.2">
      <c r="F810" s="2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6:27" ht="12.75" x14ac:dyDescent="0.2">
      <c r="F811" s="2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6:27" ht="12.75" x14ac:dyDescent="0.2">
      <c r="F812" s="2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6:27" ht="12.75" x14ac:dyDescent="0.2">
      <c r="F813" s="2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6:27" ht="12.75" x14ac:dyDescent="0.2">
      <c r="F814" s="2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6:27" ht="12.75" x14ac:dyDescent="0.2">
      <c r="F815" s="2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6:27" ht="12.75" x14ac:dyDescent="0.2">
      <c r="F816" s="2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6:27" ht="12.75" x14ac:dyDescent="0.2">
      <c r="F817" s="2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6:27" ht="12.75" x14ac:dyDescent="0.2">
      <c r="F818" s="2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6:27" ht="12.75" x14ac:dyDescent="0.2">
      <c r="F819" s="2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6:27" ht="12.75" x14ac:dyDescent="0.2">
      <c r="F820" s="2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6:27" ht="12.75" x14ac:dyDescent="0.2">
      <c r="F821" s="2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6:27" ht="12.75" x14ac:dyDescent="0.2">
      <c r="F822" s="2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6:27" ht="12.75" x14ac:dyDescent="0.2">
      <c r="F823" s="2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6:27" ht="12.75" x14ac:dyDescent="0.2">
      <c r="F824" s="2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6:27" ht="12.75" x14ac:dyDescent="0.2">
      <c r="F825" s="2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6:27" ht="12.75" x14ac:dyDescent="0.2">
      <c r="F826" s="2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6:27" ht="12.75" x14ac:dyDescent="0.2">
      <c r="F827" s="2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6:27" ht="12.75" x14ac:dyDescent="0.2">
      <c r="F828" s="2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6:27" ht="12.75" x14ac:dyDescent="0.2">
      <c r="F829" s="2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6:27" ht="12.75" x14ac:dyDescent="0.2">
      <c r="F830" s="2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6:27" ht="12.75" x14ac:dyDescent="0.2">
      <c r="F831" s="2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6:27" ht="12.75" x14ac:dyDescent="0.2">
      <c r="F832" s="2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6:27" ht="12.75" x14ac:dyDescent="0.2">
      <c r="F833" s="2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6:27" ht="12.75" x14ac:dyDescent="0.2">
      <c r="F834" s="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6:27" ht="12.75" x14ac:dyDescent="0.2">
      <c r="F835" s="2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6:27" ht="12.75" x14ac:dyDescent="0.2">
      <c r="F836" s="2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6:27" ht="12.75" x14ac:dyDescent="0.2">
      <c r="F837" s="2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6:27" ht="12.75" x14ac:dyDescent="0.2">
      <c r="F838" s="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6:27" ht="12.75" x14ac:dyDescent="0.2">
      <c r="F839" s="2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6:27" ht="12.75" x14ac:dyDescent="0.2">
      <c r="F840" s="2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6:27" ht="12.75" x14ac:dyDescent="0.2">
      <c r="F841" s="2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6:27" ht="12.75" x14ac:dyDescent="0.2">
      <c r="F842" s="2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6:27" ht="12.75" x14ac:dyDescent="0.2">
      <c r="F843" s="2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6:27" ht="12.75" x14ac:dyDescent="0.2">
      <c r="F844" s="2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6:27" ht="12.75" x14ac:dyDescent="0.2">
      <c r="F845" s="2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6:27" ht="12.75" x14ac:dyDescent="0.2">
      <c r="F846" s="2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6:27" ht="12.75" x14ac:dyDescent="0.2">
      <c r="F847" s="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6:27" ht="12.75" x14ac:dyDescent="0.2">
      <c r="F848" s="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6:27" ht="12.75" x14ac:dyDescent="0.2">
      <c r="F849" s="2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6:27" ht="12.75" x14ac:dyDescent="0.2">
      <c r="F850" s="2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6:27" ht="12.75" x14ac:dyDescent="0.2">
      <c r="F851" s="2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6:27" ht="12.75" x14ac:dyDescent="0.2">
      <c r="F852" s="2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6:27" ht="12.75" x14ac:dyDescent="0.2">
      <c r="F853" s="2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6:27" ht="12.75" x14ac:dyDescent="0.2">
      <c r="F854" s="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6:27" ht="12.75" x14ac:dyDescent="0.2">
      <c r="F855" s="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6:27" ht="12.75" x14ac:dyDescent="0.2">
      <c r="F856" s="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6:27" ht="12.75" x14ac:dyDescent="0.2">
      <c r="F857" s="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6:27" ht="12.75" x14ac:dyDescent="0.2">
      <c r="F858" s="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6:27" ht="12.75" x14ac:dyDescent="0.2">
      <c r="F859" s="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6:27" ht="12.75" x14ac:dyDescent="0.2">
      <c r="F860" s="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6:27" ht="12.75" x14ac:dyDescent="0.2">
      <c r="F861" s="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6:27" ht="12.75" x14ac:dyDescent="0.2">
      <c r="F862" s="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6:27" ht="12.75" x14ac:dyDescent="0.2">
      <c r="F863" s="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6:27" ht="12.75" x14ac:dyDescent="0.2">
      <c r="F864" s="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6:27" ht="12.75" x14ac:dyDescent="0.2">
      <c r="F865" s="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6:27" ht="12.75" x14ac:dyDescent="0.2">
      <c r="F866" s="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6:27" ht="12.75" x14ac:dyDescent="0.2">
      <c r="F867" s="2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6:27" ht="12.75" x14ac:dyDescent="0.2">
      <c r="F868" s="2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6:27" ht="12.75" x14ac:dyDescent="0.2">
      <c r="F869" s="2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6:27" ht="12.75" x14ac:dyDescent="0.2">
      <c r="F870" s="2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6:27" ht="12.75" x14ac:dyDescent="0.2">
      <c r="F871" s="2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6:27" ht="12.75" x14ac:dyDescent="0.2">
      <c r="F872" s="2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6:27" ht="12.75" x14ac:dyDescent="0.2">
      <c r="F873" s="2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6:27" ht="12.75" x14ac:dyDescent="0.2">
      <c r="F874" s="2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6:27" ht="12.75" x14ac:dyDescent="0.2">
      <c r="F875" s="2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6:27" ht="12.75" x14ac:dyDescent="0.2">
      <c r="F876" s="2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6:27" ht="12.75" x14ac:dyDescent="0.2">
      <c r="F877" s="2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6:27" ht="12.75" x14ac:dyDescent="0.2">
      <c r="F878" s="2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6:27" ht="12.75" x14ac:dyDescent="0.2">
      <c r="F879" s="2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6:27" ht="12.75" x14ac:dyDescent="0.2">
      <c r="F880" s="2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6:27" ht="12.75" x14ac:dyDescent="0.2">
      <c r="F881" s="2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6:27" ht="12.75" x14ac:dyDescent="0.2">
      <c r="F882" s="2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6:27" ht="12.75" x14ac:dyDescent="0.2">
      <c r="F883" s="2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6:27" ht="12.75" x14ac:dyDescent="0.2">
      <c r="F884" s="2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6:27" ht="12.75" x14ac:dyDescent="0.2">
      <c r="F885" s="2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6:27" ht="12.75" x14ac:dyDescent="0.2">
      <c r="F886" s="2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6:27" ht="12.75" x14ac:dyDescent="0.2">
      <c r="F887" s="2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6:27" ht="12.75" x14ac:dyDescent="0.2">
      <c r="F888" s="2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6:27" ht="12.75" x14ac:dyDescent="0.2">
      <c r="F889" s="2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6:27" ht="12.75" x14ac:dyDescent="0.2">
      <c r="F890" s="2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6:27" ht="12.75" x14ac:dyDescent="0.2">
      <c r="F891" s="2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6:27" ht="12.75" x14ac:dyDescent="0.2">
      <c r="F892" s="2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6:27" ht="12.75" x14ac:dyDescent="0.2">
      <c r="F893" s="2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6:27" ht="12.75" x14ac:dyDescent="0.2">
      <c r="F894" s="2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6:27" ht="12.75" x14ac:dyDescent="0.2">
      <c r="F895" s="2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6:27" ht="12.75" x14ac:dyDescent="0.2">
      <c r="F896" s="2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6:27" ht="12.75" x14ac:dyDescent="0.2">
      <c r="F897" s="2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6:27" ht="12.75" x14ac:dyDescent="0.2">
      <c r="F898" s="2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6:27" ht="12.75" x14ac:dyDescent="0.2">
      <c r="F899" s="2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6:27" ht="12.75" x14ac:dyDescent="0.2">
      <c r="F900" s="2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6:27" ht="12.75" x14ac:dyDescent="0.2">
      <c r="F901" s="2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6:27" ht="12.75" x14ac:dyDescent="0.2">
      <c r="F902" s="2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6:27" ht="12.75" x14ac:dyDescent="0.2">
      <c r="F903" s="2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6:27" ht="12.75" x14ac:dyDescent="0.2">
      <c r="F904" s="2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6:27" ht="12.75" x14ac:dyDescent="0.2">
      <c r="F905" s="2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6:27" ht="12.75" x14ac:dyDescent="0.2">
      <c r="F906" s="2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6:27" ht="12.75" x14ac:dyDescent="0.2">
      <c r="F907" s="2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6:27" ht="12.75" x14ac:dyDescent="0.2">
      <c r="F908" s="2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6:27" ht="12.75" x14ac:dyDescent="0.2">
      <c r="F909" s="2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6:27" ht="12.75" x14ac:dyDescent="0.2">
      <c r="F910" s="2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6:27" ht="12.75" x14ac:dyDescent="0.2">
      <c r="F911" s="2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6:27" ht="12.75" x14ac:dyDescent="0.2">
      <c r="F912" s="2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6:27" ht="12.75" x14ac:dyDescent="0.2">
      <c r="F913" s="2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6:27" ht="12.75" x14ac:dyDescent="0.2">
      <c r="F914" s="2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6:27" ht="12.75" x14ac:dyDescent="0.2">
      <c r="F915" s="2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6:27" ht="12.75" x14ac:dyDescent="0.2">
      <c r="F916" s="2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6:27" ht="12.75" x14ac:dyDescent="0.2">
      <c r="F917" s="2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6:27" ht="12.75" x14ac:dyDescent="0.2">
      <c r="F918" s="2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6:27" ht="12.75" x14ac:dyDescent="0.2">
      <c r="F919" s="2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6:27" ht="12.75" x14ac:dyDescent="0.2">
      <c r="F920" s="2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6:27" ht="12.75" x14ac:dyDescent="0.2">
      <c r="F921" s="2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6:27" ht="12.75" x14ac:dyDescent="0.2">
      <c r="F922" s="2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6:27" ht="12.75" x14ac:dyDescent="0.2">
      <c r="F923" s="2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6:27" ht="12.75" x14ac:dyDescent="0.2">
      <c r="F924" s="2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6:27" ht="12.75" x14ac:dyDescent="0.2">
      <c r="F925" s="2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6:27" ht="12.75" x14ac:dyDescent="0.2">
      <c r="F926" s="2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6:27" ht="12.75" x14ac:dyDescent="0.2">
      <c r="F927" s="2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6:27" ht="12.75" x14ac:dyDescent="0.2">
      <c r="F928" s="2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6:27" ht="12.75" x14ac:dyDescent="0.2">
      <c r="F929" s="2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6:27" ht="12.75" x14ac:dyDescent="0.2">
      <c r="F930" s="2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6:27" ht="12.75" x14ac:dyDescent="0.2">
      <c r="F931" s="2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6:27" ht="12.75" x14ac:dyDescent="0.2">
      <c r="F932" s="2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6:27" ht="12.75" x14ac:dyDescent="0.2">
      <c r="F933" s="2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6:27" ht="12.75" x14ac:dyDescent="0.2">
      <c r="F934" s="2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6:27" ht="12.75" x14ac:dyDescent="0.2">
      <c r="F935" s="2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6:27" ht="12.75" x14ac:dyDescent="0.2">
      <c r="F936" s="2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6:27" ht="12.75" x14ac:dyDescent="0.2">
      <c r="F937" s="2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6:27" ht="12.75" x14ac:dyDescent="0.2">
      <c r="F938" s="2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6:27" ht="12.75" x14ac:dyDescent="0.2">
      <c r="F939" s="2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6:27" ht="12.75" x14ac:dyDescent="0.2">
      <c r="F940" s="2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6:27" ht="12.75" x14ac:dyDescent="0.2">
      <c r="F941" s="2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6:27" ht="12.75" x14ac:dyDescent="0.2">
      <c r="F942" s="2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6:27" ht="12.75" x14ac:dyDescent="0.2">
      <c r="F943" s="2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6:27" ht="12.75" x14ac:dyDescent="0.2">
      <c r="F944" s="2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6:27" ht="12.75" x14ac:dyDescent="0.2">
      <c r="F945" s="2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6:27" ht="12.75" x14ac:dyDescent="0.2">
      <c r="F946" s="2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6:27" ht="12.75" x14ac:dyDescent="0.2">
      <c r="F947" s="2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6:27" ht="12.75" x14ac:dyDescent="0.2">
      <c r="F948" s="2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6:27" ht="12.75" x14ac:dyDescent="0.2">
      <c r="F949" s="2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6:27" ht="12.75" x14ac:dyDescent="0.2">
      <c r="F950" s="2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6:27" ht="12.75" x14ac:dyDescent="0.2">
      <c r="F951" s="2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6:27" ht="12.75" x14ac:dyDescent="0.2">
      <c r="F952" s="2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6:27" ht="12.75" x14ac:dyDescent="0.2">
      <c r="F953" s="2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6:27" ht="12.75" x14ac:dyDescent="0.2">
      <c r="F954" s="2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6:27" ht="12.75" x14ac:dyDescent="0.2">
      <c r="F955" s="2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6:27" ht="12.75" x14ac:dyDescent="0.2">
      <c r="F956" s="2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6:27" ht="12.75" x14ac:dyDescent="0.2">
      <c r="F957" s="2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6:27" ht="12.75" x14ac:dyDescent="0.2">
      <c r="F958" s="2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6:27" ht="12.75" x14ac:dyDescent="0.2">
      <c r="F959" s="2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6:27" ht="12.75" x14ac:dyDescent="0.2">
      <c r="F960" s="2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6:27" ht="12.75" x14ac:dyDescent="0.2">
      <c r="F961" s="2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6:27" ht="12.75" x14ac:dyDescent="0.2">
      <c r="F962" s="2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6:27" ht="12.75" x14ac:dyDescent="0.2">
      <c r="F963" s="2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6:27" ht="12.75" x14ac:dyDescent="0.2">
      <c r="F964" s="2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6:27" ht="12.75" x14ac:dyDescent="0.2">
      <c r="F965" s="2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6:27" ht="12.75" x14ac:dyDescent="0.2">
      <c r="F966" s="2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6:27" ht="12.75" x14ac:dyDescent="0.2">
      <c r="F967" s="2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6:27" ht="12.75" x14ac:dyDescent="0.2">
      <c r="F968" s="2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6:27" ht="12.75" x14ac:dyDescent="0.2">
      <c r="F969" s="2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6:27" ht="12.75" x14ac:dyDescent="0.2">
      <c r="F970" s="2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6:27" ht="12.75" x14ac:dyDescent="0.2">
      <c r="F971" s="2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6:27" ht="12.75" x14ac:dyDescent="0.2">
      <c r="F972" s="2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6:27" ht="12.75" x14ac:dyDescent="0.2">
      <c r="F973" s="2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6:27" ht="12.75" x14ac:dyDescent="0.2">
      <c r="F974" s="2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6:27" ht="12.75" x14ac:dyDescent="0.2">
      <c r="F975" s="2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6:27" ht="12.75" x14ac:dyDescent="0.2">
      <c r="F976" s="2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6:27" ht="12.75" x14ac:dyDescent="0.2">
      <c r="F977" s="2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6:27" ht="12.75" x14ac:dyDescent="0.2">
      <c r="F978" s="2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6:27" ht="12.75" x14ac:dyDescent="0.2">
      <c r="F979" s="2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6:27" ht="12.75" x14ac:dyDescent="0.2">
      <c r="F980" s="2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6:27" ht="12.75" x14ac:dyDescent="0.2">
      <c r="F981" s="2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6:27" ht="12.75" x14ac:dyDescent="0.2">
      <c r="F982" s="2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6:27" ht="12.75" x14ac:dyDescent="0.2">
      <c r="F983" s="2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6:27" ht="12.75" x14ac:dyDescent="0.2">
      <c r="F984" s="2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6:27" ht="12.75" x14ac:dyDescent="0.2">
      <c r="F985" s="2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6:27" ht="12.75" x14ac:dyDescent="0.2">
      <c r="F986" s="2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6:27" ht="12.75" x14ac:dyDescent="0.2">
      <c r="F987" s="2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6:27" ht="12.75" x14ac:dyDescent="0.2">
      <c r="F988" s="2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6:27" ht="12.75" x14ac:dyDescent="0.2">
      <c r="F989" s="2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6:27" ht="12.75" x14ac:dyDescent="0.2">
      <c r="F990" s="2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6:27" ht="12.75" x14ac:dyDescent="0.2">
      <c r="F991" s="2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6:27" ht="12.75" x14ac:dyDescent="0.2">
      <c r="F992" s="2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6:27" ht="12.75" x14ac:dyDescent="0.2">
      <c r="F993" s="2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6:27" ht="12.75" x14ac:dyDescent="0.2">
      <c r="F994" s="2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6:27" ht="12.75" x14ac:dyDescent="0.2">
      <c r="F995" s="2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6:27" ht="12.75" x14ac:dyDescent="0.2">
      <c r="F996" s="2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6:27" ht="12.75" x14ac:dyDescent="0.2">
      <c r="F997" s="2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6:27" ht="12.75" x14ac:dyDescent="0.2">
      <c r="F998" s="2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6:27" ht="12.75" x14ac:dyDescent="0.2">
      <c r="F999" s="2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6:27" ht="12.75" x14ac:dyDescent="0.2">
      <c r="F1000" s="2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6:27" ht="12.75" x14ac:dyDescent="0.2">
      <c r="F1001" s="2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6:27" ht="12.75" x14ac:dyDescent="0.2">
      <c r="F1002" s="2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6:27" ht="12.75" x14ac:dyDescent="0.2">
      <c r="F1003" s="2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6:27" ht="12.75" x14ac:dyDescent="0.2">
      <c r="F1004" s="2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6:27" ht="12.75" x14ac:dyDescent="0.2">
      <c r="F1005" s="2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6:27" ht="12.75" x14ac:dyDescent="0.2">
      <c r="F1006" s="2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6:27" ht="12.75" x14ac:dyDescent="0.2">
      <c r="F1007" s="2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6:27" ht="12.75" x14ac:dyDescent="0.2">
      <c r="F1008" s="2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6:27" ht="12.75" x14ac:dyDescent="0.2">
      <c r="F1009" s="2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6:27" ht="12.75" x14ac:dyDescent="0.2">
      <c r="F1010" s="2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6:27" ht="12.75" x14ac:dyDescent="0.2">
      <c r="F1011" s="2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6:27" ht="12.75" x14ac:dyDescent="0.2">
      <c r="F1012" s="2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6:27" ht="12.75" x14ac:dyDescent="0.2">
      <c r="F1013" s="2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6:27" ht="12.75" x14ac:dyDescent="0.2">
      <c r="F1014" s="2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6:27" ht="12.75" x14ac:dyDescent="0.2">
      <c r="F1015" s="2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6:27" ht="12.75" x14ac:dyDescent="0.2">
      <c r="F1016" s="2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6:27" ht="12.75" x14ac:dyDescent="0.2">
      <c r="F1017" s="2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6:27" ht="12.75" x14ac:dyDescent="0.2">
      <c r="F1018" s="2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6:27" ht="12.75" x14ac:dyDescent="0.2">
      <c r="F1019" s="2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6:27" ht="12.75" x14ac:dyDescent="0.2">
      <c r="F1020" s="2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6:27" ht="12.75" x14ac:dyDescent="0.2">
      <c r="F1021" s="2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6:27" ht="12.75" x14ac:dyDescent="0.2">
      <c r="F1022" s="2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6:27" ht="12.75" x14ac:dyDescent="0.2">
      <c r="F1023" s="2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6:27" ht="12.75" x14ac:dyDescent="0.2">
      <c r="F1024" s="2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6:27" ht="12.75" x14ac:dyDescent="0.2">
      <c r="F1025" s="2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6:27" ht="12.75" x14ac:dyDescent="0.2">
      <c r="F1026" s="2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6:27" ht="12.75" x14ac:dyDescent="0.2">
      <c r="F1027" s="2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6:27" ht="12.75" x14ac:dyDescent="0.2">
      <c r="F1028" s="2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6:27" ht="12.75" x14ac:dyDescent="0.2">
      <c r="F1029" s="2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6:27" ht="12.75" x14ac:dyDescent="0.2">
      <c r="F1030" s="2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6:27" ht="12.75" x14ac:dyDescent="0.2">
      <c r="F1031" s="2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6:27" ht="12.75" x14ac:dyDescent="0.2">
      <c r="F1032" s="2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6:27" ht="12.75" x14ac:dyDescent="0.2">
      <c r="F1033" s="2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  <row r="1034" spans="6:27" ht="12.75" x14ac:dyDescent="0.2">
      <c r="F1034" s="2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</row>
    <row r="1035" spans="6:27" ht="12.75" x14ac:dyDescent="0.2">
      <c r="F1035" s="2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</row>
    <row r="1036" spans="6:27" ht="12.75" x14ac:dyDescent="0.2">
      <c r="F1036" s="2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</row>
    <row r="1037" spans="6:27" ht="12.75" x14ac:dyDescent="0.2">
      <c r="F1037" s="2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</row>
    <row r="1038" spans="6:27" ht="12.75" x14ac:dyDescent="0.2">
      <c r="F1038" s="2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</row>
    <row r="1039" spans="6:27" ht="12.75" x14ac:dyDescent="0.2">
      <c r="F1039" s="2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</row>
    <row r="1040" spans="6:27" ht="12.75" x14ac:dyDescent="0.2">
      <c r="F1040" s="2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</row>
    <row r="1041" spans="6:27" ht="12.75" x14ac:dyDescent="0.2">
      <c r="F1041" s="2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</row>
    <row r="1042" spans="6:27" ht="12.75" x14ac:dyDescent="0.2">
      <c r="F1042" s="2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</row>
    <row r="1043" spans="6:27" ht="12.75" x14ac:dyDescent="0.2">
      <c r="F1043" s="2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</row>
    <row r="1044" spans="6:27" ht="12.75" x14ac:dyDescent="0.2">
      <c r="F1044" s="2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</row>
    <row r="1045" spans="6:27" ht="12.75" x14ac:dyDescent="0.2">
      <c r="F1045" s="2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</row>
    <row r="1046" spans="6:27" ht="12.75" x14ac:dyDescent="0.2">
      <c r="F1046" s="2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</row>
    <row r="1047" spans="6:27" ht="12.75" x14ac:dyDescent="0.2">
      <c r="F1047" s="2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</row>
    <row r="1048" spans="6:27" ht="12.75" x14ac:dyDescent="0.2">
      <c r="F1048" s="2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</row>
    <row r="1049" spans="6:27" ht="12.75" x14ac:dyDescent="0.2">
      <c r="F1049" s="2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</row>
    <row r="1050" spans="6:27" ht="12.75" x14ac:dyDescent="0.2">
      <c r="F1050" s="2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</row>
    <row r="1051" spans="6:27" ht="12.75" x14ac:dyDescent="0.2">
      <c r="F1051" s="2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</row>
    <row r="1052" spans="6:27" ht="12.75" x14ac:dyDescent="0.2">
      <c r="F1052" s="2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</row>
    <row r="1053" spans="6:27" ht="12.75" x14ac:dyDescent="0.2">
      <c r="F1053" s="2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</row>
    <row r="1054" spans="6:27" ht="12.75" x14ac:dyDescent="0.2">
      <c r="F1054" s="2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</row>
    <row r="1055" spans="6:27" ht="12.75" x14ac:dyDescent="0.2">
      <c r="F1055" s="2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</row>
    <row r="1056" spans="6:27" ht="12.75" x14ac:dyDescent="0.2">
      <c r="F1056" s="2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</row>
    <row r="1057" spans="6:27" ht="12.75" x14ac:dyDescent="0.2">
      <c r="F1057" s="2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</row>
    <row r="1058" spans="6:27" ht="12.75" x14ac:dyDescent="0.2">
      <c r="F1058" s="2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</row>
    <row r="1059" spans="6:27" ht="12.75" x14ac:dyDescent="0.2">
      <c r="F1059" s="2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</row>
    <row r="1060" spans="6:27" ht="12.75" x14ac:dyDescent="0.2">
      <c r="F1060" s="2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</row>
    <row r="1061" spans="6:27" ht="12.75" x14ac:dyDescent="0.2">
      <c r="F1061" s="2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</row>
    <row r="1062" spans="6:27" ht="12.75" x14ac:dyDescent="0.2">
      <c r="F1062" s="2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</row>
    <row r="1063" spans="6:27" ht="12.75" x14ac:dyDescent="0.2">
      <c r="F1063" s="2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</row>
    <row r="1064" spans="6:27" ht="12.75" x14ac:dyDescent="0.2">
      <c r="F1064" s="2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</row>
    <row r="1065" spans="6:27" ht="12.75" x14ac:dyDescent="0.2">
      <c r="F1065" s="2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</row>
    <row r="1066" spans="6:27" ht="12.75" x14ac:dyDescent="0.2">
      <c r="F1066" s="2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</row>
    <row r="1067" spans="6:27" ht="12.75" x14ac:dyDescent="0.2">
      <c r="F1067" s="2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</row>
    <row r="1068" spans="6:27" ht="12.75" x14ac:dyDescent="0.2">
      <c r="F1068" s="2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</row>
    <row r="1069" spans="6:27" ht="12.75" x14ac:dyDescent="0.2">
      <c r="F1069" s="2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</row>
    <row r="1070" spans="6:27" ht="12.75" x14ac:dyDescent="0.2">
      <c r="F1070" s="2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</row>
    <row r="1071" spans="6:27" ht="12.75" x14ac:dyDescent="0.2">
      <c r="F1071" s="2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</row>
    <row r="1072" spans="6:27" ht="12.75" x14ac:dyDescent="0.2">
      <c r="F1072" s="2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</row>
    <row r="1073" spans="6:27" ht="12.75" x14ac:dyDescent="0.2">
      <c r="F1073" s="2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</row>
    <row r="1074" spans="6:27" ht="12.75" x14ac:dyDescent="0.2">
      <c r="F1074" s="2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</row>
    <row r="1075" spans="6:27" ht="12.75" x14ac:dyDescent="0.2">
      <c r="F1075" s="2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</row>
    <row r="1076" spans="6:27" ht="12.75" x14ac:dyDescent="0.2">
      <c r="F1076" s="2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</row>
    <row r="1077" spans="6:27" ht="12.75" x14ac:dyDescent="0.2">
      <c r="F1077" s="2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</row>
    <row r="1078" spans="6:27" ht="12.75" x14ac:dyDescent="0.2">
      <c r="F1078" s="2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</row>
    <row r="1079" spans="6:27" ht="12.75" x14ac:dyDescent="0.2">
      <c r="F1079" s="2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</row>
    <row r="1080" spans="6:27" ht="12.75" x14ac:dyDescent="0.2">
      <c r="F1080" s="2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</row>
    <row r="1081" spans="6:27" ht="12.75" x14ac:dyDescent="0.2">
      <c r="F1081" s="2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</row>
    <row r="1082" spans="6:27" ht="12.75" x14ac:dyDescent="0.2">
      <c r="F1082" s="2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</row>
    <row r="1083" spans="6:27" ht="12.75" x14ac:dyDescent="0.2">
      <c r="F1083" s="2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</row>
    <row r="1084" spans="6:27" ht="12.75" x14ac:dyDescent="0.2">
      <c r="F1084" s="2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</row>
    <row r="1085" spans="6:27" ht="12.75" x14ac:dyDescent="0.2">
      <c r="F1085" s="2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</row>
    <row r="1086" spans="6:27" ht="12.75" x14ac:dyDescent="0.2">
      <c r="F1086" s="2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</row>
    <row r="1087" spans="6:27" ht="12.75" x14ac:dyDescent="0.2">
      <c r="F1087" s="2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</row>
    <row r="1088" spans="6:27" ht="12.75" x14ac:dyDescent="0.2">
      <c r="F1088" s="2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</row>
    <row r="1089" spans="6:27" ht="12.75" x14ac:dyDescent="0.2">
      <c r="F1089" s="2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</row>
    <row r="1090" spans="6:27" ht="12.75" x14ac:dyDescent="0.2">
      <c r="F1090" s="2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</row>
    <row r="1091" spans="6:27" ht="12.75" x14ac:dyDescent="0.2">
      <c r="F1091" s="2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</row>
    <row r="1092" spans="6:27" ht="12.75" x14ac:dyDescent="0.2">
      <c r="F1092" s="2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</row>
    <row r="1093" spans="6:27" ht="12.75" x14ac:dyDescent="0.2">
      <c r="F1093" s="2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</row>
    <row r="1094" spans="6:27" ht="12.75" x14ac:dyDescent="0.2">
      <c r="F1094" s="2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</row>
    <row r="1095" spans="6:27" ht="12.75" x14ac:dyDescent="0.2">
      <c r="F1095" s="2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</row>
    <row r="1096" spans="6:27" ht="12.75" x14ac:dyDescent="0.2">
      <c r="F1096" s="2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</row>
    <row r="1097" spans="6:27" ht="12.75" x14ac:dyDescent="0.2">
      <c r="F1097" s="2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</row>
    <row r="1098" spans="6:27" ht="12.75" x14ac:dyDescent="0.2">
      <c r="F1098" s="2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</row>
    <row r="1099" spans="6:27" ht="12.75" x14ac:dyDescent="0.2">
      <c r="F1099" s="2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</row>
    <row r="1100" spans="6:27" ht="12.75" x14ac:dyDescent="0.2">
      <c r="F1100" s="2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</row>
    <row r="1101" spans="6:27" ht="12.75" x14ac:dyDescent="0.2">
      <c r="F1101" s="2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</row>
    <row r="1102" spans="6:27" ht="12.75" x14ac:dyDescent="0.2">
      <c r="F1102" s="2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</row>
    <row r="1103" spans="6:27" ht="12.75" x14ac:dyDescent="0.2">
      <c r="F1103" s="2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</row>
    <row r="1104" spans="6:27" ht="12.75" x14ac:dyDescent="0.2">
      <c r="F1104" s="2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</row>
    <row r="1105" spans="6:27" ht="12.75" x14ac:dyDescent="0.2">
      <c r="F1105" s="2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</row>
    <row r="1106" spans="6:27" ht="12.75" x14ac:dyDescent="0.2">
      <c r="F1106" s="2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</row>
    <row r="1107" spans="6:27" ht="12.75" x14ac:dyDescent="0.2">
      <c r="F1107" s="2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</row>
    <row r="1108" spans="6:27" ht="12.75" x14ac:dyDescent="0.2">
      <c r="F1108" s="2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</row>
    <row r="1109" spans="6:27" ht="12.75" x14ac:dyDescent="0.2">
      <c r="F1109" s="2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</row>
    <row r="1110" spans="6:27" ht="12.75" x14ac:dyDescent="0.2">
      <c r="F1110" s="2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</row>
    <row r="1111" spans="6:27" ht="12.75" x14ac:dyDescent="0.2">
      <c r="F1111" s="2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</row>
    <row r="1112" spans="6:27" ht="12.75" x14ac:dyDescent="0.2">
      <c r="F1112" s="2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</row>
    <row r="1113" spans="6:27" ht="12.75" x14ac:dyDescent="0.2">
      <c r="F1113" s="2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</row>
    <row r="1114" spans="6:27" ht="12.75" x14ac:dyDescent="0.2">
      <c r="F1114" s="2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</row>
    <row r="1115" spans="6:27" ht="12.75" x14ac:dyDescent="0.2">
      <c r="F1115" s="2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</row>
    <row r="1116" spans="6:27" ht="12.75" x14ac:dyDescent="0.2">
      <c r="F1116" s="2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</row>
    <row r="1117" spans="6:27" ht="12.75" x14ac:dyDescent="0.2">
      <c r="F1117" s="2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</row>
    <row r="1118" spans="6:27" ht="12.75" x14ac:dyDescent="0.2">
      <c r="F1118" s="2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</row>
    <row r="1119" spans="6:27" ht="12.75" x14ac:dyDescent="0.2">
      <c r="F1119" s="2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</row>
    <row r="1120" spans="6:27" ht="12.75" x14ac:dyDescent="0.2">
      <c r="F1120" s="2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</row>
    <row r="1121" spans="6:27" ht="12.75" x14ac:dyDescent="0.2">
      <c r="F1121" s="2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</row>
    <row r="1122" spans="6:27" ht="12.75" x14ac:dyDescent="0.2">
      <c r="F1122" s="2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</row>
    <row r="1123" spans="6:27" ht="12.75" x14ac:dyDescent="0.2">
      <c r="F1123" s="2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</row>
    <row r="1124" spans="6:27" ht="12.75" x14ac:dyDescent="0.2">
      <c r="F1124" s="2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</row>
    <row r="1125" spans="6:27" ht="12.75" x14ac:dyDescent="0.2">
      <c r="F1125" s="2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</row>
    <row r="1126" spans="6:27" ht="12.75" x14ac:dyDescent="0.2">
      <c r="F1126" s="2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</row>
    <row r="1127" spans="6:27" ht="12.75" x14ac:dyDescent="0.2">
      <c r="F1127" s="2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</row>
    <row r="1128" spans="6:27" ht="12.75" x14ac:dyDescent="0.2">
      <c r="F1128" s="2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</row>
    <row r="1129" spans="6:27" ht="12.75" x14ac:dyDescent="0.2">
      <c r="F1129" s="2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</row>
    <row r="1130" spans="6:27" ht="12.75" x14ac:dyDescent="0.2">
      <c r="F1130" s="2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</row>
    <row r="1131" spans="6:27" ht="12.75" x14ac:dyDescent="0.2">
      <c r="F1131" s="2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</row>
    <row r="1132" spans="6:27" ht="12.75" x14ac:dyDescent="0.2">
      <c r="F1132" s="2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</row>
    <row r="1133" spans="6:27" ht="12.75" x14ac:dyDescent="0.2">
      <c r="F1133" s="2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</row>
    <row r="1134" spans="6:27" ht="12.75" x14ac:dyDescent="0.2">
      <c r="F1134" s="2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</row>
    <row r="1135" spans="6:27" ht="12.75" x14ac:dyDescent="0.2">
      <c r="F1135" s="2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</row>
    <row r="1136" spans="6:27" ht="12.75" x14ac:dyDescent="0.2">
      <c r="F1136" s="2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</row>
    <row r="1137" spans="6:27" ht="12.75" x14ac:dyDescent="0.2">
      <c r="F1137" s="2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</row>
    <row r="1138" spans="6:27" ht="12.75" x14ac:dyDescent="0.2">
      <c r="F1138" s="2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</row>
    <row r="1139" spans="6:27" ht="12.75" x14ac:dyDescent="0.2">
      <c r="F1139" s="2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</row>
    <row r="1140" spans="6:27" ht="12.75" x14ac:dyDescent="0.2">
      <c r="F1140" s="2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</row>
    <row r="1141" spans="6:27" ht="12.75" x14ac:dyDescent="0.2">
      <c r="F1141" s="2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</row>
    <row r="1142" spans="6:27" ht="12.75" x14ac:dyDescent="0.2">
      <c r="F1142" s="2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</row>
    <row r="1143" spans="6:27" ht="12.75" x14ac:dyDescent="0.2">
      <c r="F1143" s="2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</row>
    <row r="1144" spans="6:27" ht="12.75" x14ac:dyDescent="0.2">
      <c r="F1144" s="2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</row>
    <row r="1145" spans="6:27" ht="12.75" x14ac:dyDescent="0.2">
      <c r="F1145" s="2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</row>
    <row r="1146" spans="6:27" ht="12.75" x14ac:dyDescent="0.2">
      <c r="F1146" s="2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</row>
    <row r="1147" spans="6:27" ht="12.75" x14ac:dyDescent="0.2">
      <c r="F1147" s="2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</row>
    <row r="1148" spans="6:27" ht="12.75" x14ac:dyDescent="0.2">
      <c r="F1148" s="2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</row>
    <row r="1149" spans="6:27" ht="12.75" x14ac:dyDescent="0.2">
      <c r="F1149" s="2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</row>
    <row r="1150" spans="6:27" ht="12.75" x14ac:dyDescent="0.2">
      <c r="F1150" s="2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</row>
    <row r="1151" spans="6:27" ht="12.75" x14ac:dyDescent="0.2">
      <c r="F1151" s="2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</row>
    <row r="1152" spans="6:27" ht="12.75" x14ac:dyDescent="0.2">
      <c r="F1152" s="2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</row>
    <row r="1153" spans="6:27" ht="12.75" x14ac:dyDescent="0.2">
      <c r="F1153" s="2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</row>
    <row r="1154" spans="6:27" ht="12.75" x14ac:dyDescent="0.2">
      <c r="F1154" s="2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</row>
    <row r="1155" spans="6:27" ht="12.75" x14ac:dyDescent="0.2">
      <c r="F1155" s="2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</row>
    <row r="1156" spans="6:27" ht="12.75" x14ac:dyDescent="0.2">
      <c r="F1156" s="2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</row>
    <row r="1157" spans="6:27" ht="12.75" x14ac:dyDescent="0.2">
      <c r="F1157" s="2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</row>
    <row r="1158" spans="6:27" ht="12.75" x14ac:dyDescent="0.2">
      <c r="F1158" s="2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</row>
    <row r="1159" spans="6:27" ht="12.75" x14ac:dyDescent="0.2">
      <c r="F1159" s="2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</row>
    <row r="1160" spans="6:27" ht="12.75" x14ac:dyDescent="0.2">
      <c r="F1160" s="2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</row>
    <row r="1161" spans="6:27" ht="12.75" x14ac:dyDescent="0.2">
      <c r="F1161" s="2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</row>
    <row r="1162" spans="6:27" ht="12.75" x14ac:dyDescent="0.2">
      <c r="F1162" s="2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</row>
    <row r="1163" spans="6:27" ht="12.75" x14ac:dyDescent="0.2">
      <c r="F1163" s="2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</row>
    <row r="1164" spans="6:27" ht="12.75" x14ac:dyDescent="0.2">
      <c r="F1164" s="2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</row>
    <row r="1165" spans="6:27" ht="12.75" x14ac:dyDescent="0.2">
      <c r="F1165" s="2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</row>
    <row r="1166" spans="6:27" ht="12.75" x14ac:dyDescent="0.2">
      <c r="F1166" s="2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</row>
    <row r="1167" spans="6:27" ht="12.75" x14ac:dyDescent="0.2">
      <c r="F1167" s="2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</row>
    <row r="1168" spans="6:27" ht="12.75" x14ac:dyDescent="0.2">
      <c r="F1168" s="2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</row>
    <row r="1169" spans="6:27" ht="12.75" x14ac:dyDescent="0.2">
      <c r="F1169" s="2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</row>
    <row r="1170" spans="6:27" ht="12.75" x14ac:dyDescent="0.2">
      <c r="F1170" s="2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</row>
    <row r="1171" spans="6:27" ht="12.75" x14ac:dyDescent="0.2">
      <c r="F1171" s="2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</row>
    <row r="1172" spans="6:27" ht="12.75" x14ac:dyDescent="0.2">
      <c r="F1172" s="2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</row>
    <row r="1173" spans="6:27" ht="12.75" x14ac:dyDescent="0.2">
      <c r="F1173" s="2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</row>
    <row r="1174" spans="6:27" ht="12.75" x14ac:dyDescent="0.2">
      <c r="F1174" s="2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</row>
    <row r="1175" spans="6:27" ht="12.75" x14ac:dyDescent="0.2">
      <c r="F1175" s="2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</row>
    <row r="1176" spans="6:27" ht="12.75" x14ac:dyDescent="0.2">
      <c r="F1176" s="2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</row>
    <row r="1177" spans="6:27" ht="12.75" x14ac:dyDescent="0.2">
      <c r="F1177" s="2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</row>
    <row r="1178" spans="6:27" ht="12.75" x14ac:dyDescent="0.2">
      <c r="F1178" s="2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</row>
    <row r="1179" spans="6:27" ht="12.75" x14ac:dyDescent="0.2">
      <c r="F1179" s="2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</row>
    <row r="1180" spans="6:27" ht="12.75" x14ac:dyDescent="0.2">
      <c r="F1180" s="2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</row>
    <row r="1181" spans="6:27" ht="12.75" x14ac:dyDescent="0.2">
      <c r="F1181" s="2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</row>
    <row r="1182" spans="6:27" ht="12.75" x14ac:dyDescent="0.2">
      <c r="F1182" s="2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</row>
    <row r="1183" spans="6:27" ht="12.75" x14ac:dyDescent="0.2">
      <c r="F1183" s="2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</row>
    <row r="1184" spans="6:27" ht="12.75" x14ac:dyDescent="0.2">
      <c r="F1184" s="2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</row>
    <row r="1185" spans="6:27" ht="12.75" x14ac:dyDescent="0.2">
      <c r="F1185" s="2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</row>
    <row r="1186" spans="6:27" ht="12.75" x14ac:dyDescent="0.2">
      <c r="F1186" s="2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</row>
    <row r="1187" spans="6:27" ht="12.75" x14ac:dyDescent="0.2">
      <c r="F1187" s="2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</row>
    <row r="1188" spans="6:27" ht="12.75" x14ac:dyDescent="0.2">
      <c r="F1188" s="2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</row>
    <row r="1189" spans="6:27" ht="12.75" x14ac:dyDescent="0.2">
      <c r="F1189" s="2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</row>
    <row r="1190" spans="6:27" ht="12.75" x14ac:dyDescent="0.2">
      <c r="F1190" s="2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</row>
    <row r="1191" spans="6:27" ht="12.75" x14ac:dyDescent="0.2">
      <c r="F1191" s="2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</row>
    <row r="1192" spans="6:27" ht="12.75" x14ac:dyDescent="0.2">
      <c r="F1192" s="2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</row>
    <row r="1193" spans="6:27" ht="12.75" x14ac:dyDescent="0.2">
      <c r="F1193" s="2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</row>
    <row r="1194" spans="6:27" ht="12.75" x14ac:dyDescent="0.2">
      <c r="F1194" s="2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</row>
    <row r="1195" spans="6:27" ht="12.75" x14ac:dyDescent="0.2">
      <c r="F1195" s="2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</row>
    <row r="1196" spans="6:27" ht="12.75" x14ac:dyDescent="0.2">
      <c r="F1196" s="2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</row>
    <row r="1197" spans="6:27" ht="12.75" x14ac:dyDescent="0.2">
      <c r="F1197" s="2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</row>
    <row r="1198" spans="6:27" ht="12.75" x14ac:dyDescent="0.2">
      <c r="F1198" s="2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</row>
    <row r="1199" spans="6:27" ht="12.75" x14ac:dyDescent="0.2">
      <c r="F1199" s="2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</row>
    <row r="1200" spans="6:27" ht="12.75" x14ac:dyDescent="0.2">
      <c r="F1200" s="2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</row>
    <row r="1201" spans="6:27" ht="12.75" x14ac:dyDescent="0.2">
      <c r="F1201" s="2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</row>
    <row r="1202" spans="6:27" ht="12.75" x14ac:dyDescent="0.2">
      <c r="F1202" s="2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</row>
    <row r="1203" spans="6:27" ht="12.75" x14ac:dyDescent="0.2">
      <c r="F1203" s="2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</row>
    <row r="1204" spans="6:27" ht="12.75" x14ac:dyDescent="0.2">
      <c r="F1204" s="2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</row>
    <row r="1205" spans="6:27" ht="12.75" x14ac:dyDescent="0.2">
      <c r="F1205" s="2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</row>
    <row r="1206" spans="6:27" ht="12.75" x14ac:dyDescent="0.2">
      <c r="F1206" s="2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</row>
    <row r="1207" spans="6:27" ht="12.75" x14ac:dyDescent="0.2">
      <c r="F1207" s="2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</row>
    <row r="1208" spans="6:27" ht="12.75" x14ac:dyDescent="0.2">
      <c r="F1208" s="2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</row>
    <row r="1209" spans="6:27" ht="12.75" x14ac:dyDescent="0.2">
      <c r="F1209" s="2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</row>
    <row r="1210" spans="6:27" ht="12.75" x14ac:dyDescent="0.2">
      <c r="F1210" s="2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</row>
    <row r="1211" spans="6:27" ht="12.75" x14ac:dyDescent="0.2">
      <c r="F1211" s="2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</row>
    <row r="1212" spans="6:27" ht="12.75" x14ac:dyDescent="0.2">
      <c r="F1212" s="2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</row>
    <row r="1213" spans="6:27" ht="12.75" x14ac:dyDescent="0.2">
      <c r="F1213" s="2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</row>
    <row r="1214" spans="6:27" ht="12.75" x14ac:dyDescent="0.2">
      <c r="F1214" s="2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</row>
    <row r="1215" spans="6:27" ht="12.75" x14ac:dyDescent="0.2">
      <c r="F1215" s="2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</row>
    <row r="1216" spans="6:27" ht="12.75" x14ac:dyDescent="0.2">
      <c r="F1216" s="2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</row>
    <row r="1217" spans="6:27" ht="12.75" x14ac:dyDescent="0.2">
      <c r="F1217" s="2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</row>
    <row r="1218" spans="6:27" ht="12.75" x14ac:dyDescent="0.2">
      <c r="F1218" s="2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</row>
    <row r="1219" spans="6:27" ht="12.75" x14ac:dyDescent="0.2">
      <c r="F1219" s="2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</row>
    <row r="1220" spans="6:27" ht="12.75" x14ac:dyDescent="0.2">
      <c r="F1220" s="2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</row>
    <row r="1221" spans="6:27" ht="12.75" x14ac:dyDescent="0.2">
      <c r="F1221" s="2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</row>
    <row r="1222" spans="6:27" ht="12.75" x14ac:dyDescent="0.2">
      <c r="F1222" s="2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</row>
    <row r="1223" spans="6:27" ht="12.75" x14ac:dyDescent="0.2">
      <c r="F1223" s="2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</row>
    <row r="1224" spans="6:27" ht="12.75" x14ac:dyDescent="0.2">
      <c r="F1224" s="2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</row>
    <row r="1225" spans="6:27" ht="12.75" x14ac:dyDescent="0.2">
      <c r="F1225" s="2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</row>
    <row r="1226" spans="6:27" ht="12.75" x14ac:dyDescent="0.2">
      <c r="F1226" s="2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</row>
    <row r="1227" spans="6:27" ht="12.75" x14ac:dyDescent="0.2">
      <c r="F1227" s="2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</row>
    <row r="1228" spans="6:27" ht="12.75" x14ac:dyDescent="0.2">
      <c r="F1228" s="2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</row>
    <row r="1229" spans="6:27" ht="12.75" x14ac:dyDescent="0.2">
      <c r="F1229" s="2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</row>
    <row r="1230" spans="6:27" ht="12.75" x14ac:dyDescent="0.2">
      <c r="F1230" s="2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</row>
    <row r="1231" spans="6:27" ht="12.75" x14ac:dyDescent="0.2">
      <c r="F1231" s="2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</row>
    <row r="1232" spans="6:27" ht="12.75" x14ac:dyDescent="0.2">
      <c r="F1232" s="2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</row>
    <row r="1233" spans="6:27" ht="12.75" x14ac:dyDescent="0.2">
      <c r="F1233" s="2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</row>
    <row r="1234" spans="6:27" ht="12.75" x14ac:dyDescent="0.2">
      <c r="F1234" s="2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</row>
    <row r="1235" spans="6:27" ht="12.75" x14ac:dyDescent="0.2">
      <c r="F1235" s="2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</row>
    <row r="1236" spans="6:27" ht="12.75" x14ac:dyDescent="0.2">
      <c r="F1236" s="2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</row>
    <row r="1237" spans="6:27" ht="12.75" x14ac:dyDescent="0.2">
      <c r="F1237" s="2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</row>
    <row r="1238" spans="6:27" ht="12.75" x14ac:dyDescent="0.2">
      <c r="F1238" s="2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</row>
    <row r="1239" spans="6:27" ht="12.75" x14ac:dyDescent="0.2">
      <c r="F1239" s="2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</row>
    <row r="1240" spans="6:27" ht="12.75" x14ac:dyDescent="0.2">
      <c r="F1240" s="2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</row>
    <row r="1241" spans="6:27" ht="12.75" x14ac:dyDescent="0.2">
      <c r="F1241" s="2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</row>
    <row r="1242" spans="6:27" ht="12.75" x14ac:dyDescent="0.2">
      <c r="F1242" s="2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</row>
    <row r="1243" spans="6:27" ht="12.75" x14ac:dyDescent="0.2">
      <c r="F1243" s="2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</row>
    <row r="1244" spans="6:27" ht="12.75" x14ac:dyDescent="0.2">
      <c r="F1244" s="2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</row>
    <row r="1245" spans="6:27" ht="12.75" x14ac:dyDescent="0.2">
      <c r="F1245" s="2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</row>
    <row r="1246" spans="6:27" ht="12.75" x14ac:dyDescent="0.2">
      <c r="F1246" s="2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</row>
    <row r="1247" spans="6:27" ht="12.75" x14ac:dyDescent="0.2">
      <c r="F1247" s="2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</row>
    <row r="1248" spans="6:27" ht="12.75" x14ac:dyDescent="0.2">
      <c r="F1248" s="2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</row>
    <row r="1249" spans="6:27" ht="12.75" x14ac:dyDescent="0.2">
      <c r="F1249" s="2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</row>
    <row r="1250" spans="6:27" ht="12.75" x14ac:dyDescent="0.2">
      <c r="F1250" s="2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</row>
    <row r="1251" spans="6:27" ht="12.75" x14ac:dyDescent="0.2">
      <c r="F1251" s="2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</row>
    <row r="1252" spans="6:27" ht="12.75" x14ac:dyDescent="0.2">
      <c r="F1252" s="2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</row>
    <row r="1253" spans="6:27" ht="12.75" x14ac:dyDescent="0.2">
      <c r="F1253" s="2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</row>
    <row r="1254" spans="6:27" ht="12.75" x14ac:dyDescent="0.2">
      <c r="F1254" s="2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</row>
    <row r="1255" spans="6:27" ht="12.75" x14ac:dyDescent="0.2">
      <c r="F1255" s="2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</row>
    <row r="1256" spans="6:27" ht="12.75" x14ac:dyDescent="0.2">
      <c r="F1256" s="2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</row>
    <row r="1257" spans="6:27" ht="12.75" x14ac:dyDescent="0.2">
      <c r="F1257" s="2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</row>
    <row r="1258" spans="6:27" ht="12.75" x14ac:dyDescent="0.2">
      <c r="F1258" s="2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</row>
    <row r="1259" spans="6:27" ht="12.75" x14ac:dyDescent="0.2">
      <c r="F1259" s="2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</row>
    <row r="1260" spans="6:27" ht="12.75" x14ac:dyDescent="0.2">
      <c r="F1260" s="2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</row>
    <row r="1261" spans="6:27" ht="12.75" x14ac:dyDescent="0.2">
      <c r="F1261" s="2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</row>
    <row r="1262" spans="6:27" ht="12.75" x14ac:dyDescent="0.2">
      <c r="F1262" s="2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</row>
    <row r="1263" spans="6:27" ht="12.75" x14ac:dyDescent="0.2">
      <c r="F1263" s="2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</row>
    <row r="1264" spans="6:27" ht="12.75" x14ac:dyDescent="0.2">
      <c r="F1264" s="2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</row>
    <row r="1265" spans="6:27" ht="12.75" x14ac:dyDescent="0.2">
      <c r="F1265" s="2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</row>
    <row r="1266" spans="6:27" ht="12.75" x14ac:dyDescent="0.2">
      <c r="F1266" s="2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</row>
    <row r="1267" spans="6:27" ht="12.75" x14ac:dyDescent="0.2">
      <c r="F1267" s="2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</row>
    <row r="1268" spans="6:27" ht="12.75" x14ac:dyDescent="0.2">
      <c r="F1268" s="2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</row>
    <row r="1269" spans="6:27" ht="12.75" x14ac:dyDescent="0.2">
      <c r="F1269" s="2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</row>
    <row r="1270" spans="6:27" ht="12.75" x14ac:dyDescent="0.2">
      <c r="F1270" s="2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</row>
    <row r="1271" spans="6:27" ht="12.75" x14ac:dyDescent="0.2">
      <c r="F1271" s="2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</row>
    <row r="1272" spans="6:27" ht="12.75" x14ac:dyDescent="0.2">
      <c r="F1272" s="2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</row>
    <row r="1273" spans="6:27" ht="12.75" x14ac:dyDescent="0.2">
      <c r="F1273" s="2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</row>
    <row r="1274" spans="6:27" ht="12.75" x14ac:dyDescent="0.2">
      <c r="F1274" s="2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</row>
    <row r="1275" spans="6:27" ht="12.75" x14ac:dyDescent="0.2">
      <c r="F1275" s="2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</row>
    <row r="1276" spans="6:27" ht="12.75" x14ac:dyDescent="0.2">
      <c r="F1276" s="2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</row>
    <row r="1277" spans="6:27" ht="12.75" x14ac:dyDescent="0.2">
      <c r="F1277" s="2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</row>
    <row r="1278" spans="6:27" ht="12.75" x14ac:dyDescent="0.2">
      <c r="F1278" s="2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</row>
    <row r="1279" spans="6:27" ht="12.75" x14ac:dyDescent="0.2">
      <c r="F1279" s="2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</row>
    <row r="1280" spans="6:27" ht="12.75" x14ac:dyDescent="0.2">
      <c r="F1280" s="2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</row>
    <row r="1281" spans="6:27" ht="12.75" x14ac:dyDescent="0.2">
      <c r="F1281" s="2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</row>
    <row r="1282" spans="6:27" ht="12.75" x14ac:dyDescent="0.2">
      <c r="F1282" s="2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</row>
    <row r="1283" spans="6:27" ht="12.75" x14ac:dyDescent="0.2">
      <c r="F1283" s="2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</row>
    <row r="1284" spans="6:27" ht="12.75" x14ac:dyDescent="0.2">
      <c r="F1284" s="2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</row>
    <row r="1285" spans="6:27" ht="12.75" x14ac:dyDescent="0.2">
      <c r="F1285" s="2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</row>
    <row r="1286" spans="6:27" ht="12.75" x14ac:dyDescent="0.2">
      <c r="F1286" s="2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</row>
    <row r="1287" spans="6:27" ht="12.75" x14ac:dyDescent="0.2">
      <c r="F1287" s="2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</row>
    <row r="1288" spans="6:27" ht="12.75" x14ac:dyDescent="0.2">
      <c r="F1288" s="2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</row>
    <row r="1289" spans="6:27" ht="12.75" x14ac:dyDescent="0.2">
      <c r="F1289" s="2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</row>
    <row r="1290" spans="6:27" ht="12.75" x14ac:dyDescent="0.2">
      <c r="F1290" s="2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</row>
    <row r="1291" spans="6:27" ht="12.75" x14ac:dyDescent="0.2">
      <c r="F1291" s="2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</row>
    <row r="1292" spans="6:27" ht="12.75" x14ac:dyDescent="0.2">
      <c r="F1292" s="2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</row>
    <row r="1293" spans="6:27" ht="12.75" x14ac:dyDescent="0.2">
      <c r="F1293" s="2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</row>
    <row r="1294" spans="6:27" ht="12.75" x14ac:dyDescent="0.2">
      <c r="F1294" s="2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</row>
    <row r="1295" spans="6:27" ht="12.75" x14ac:dyDescent="0.2">
      <c r="F1295" s="2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</row>
    <row r="1296" spans="6:27" ht="12.75" x14ac:dyDescent="0.2">
      <c r="F1296" s="2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</row>
    <row r="1297" spans="6:27" ht="12.75" x14ac:dyDescent="0.2">
      <c r="F1297" s="2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</row>
    <row r="1298" spans="6:27" ht="12.75" x14ac:dyDescent="0.2">
      <c r="F1298" s="2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</row>
    <row r="1299" spans="6:27" ht="12.75" x14ac:dyDescent="0.2">
      <c r="F1299" s="2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</row>
    <row r="1300" spans="6:27" ht="12.75" x14ac:dyDescent="0.2">
      <c r="F1300" s="2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</row>
    <row r="1301" spans="6:27" ht="12.75" x14ac:dyDescent="0.2">
      <c r="F1301" s="2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</row>
    <row r="1302" spans="6:27" ht="12.75" x14ac:dyDescent="0.2">
      <c r="F1302" s="2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</row>
    <row r="1303" spans="6:27" ht="12.75" x14ac:dyDescent="0.2">
      <c r="F1303" s="2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</row>
    <row r="1304" spans="6:27" ht="12.75" x14ac:dyDescent="0.2">
      <c r="F1304" s="2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</row>
    <row r="1305" spans="6:27" ht="12.75" x14ac:dyDescent="0.2">
      <c r="F1305" s="2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</row>
    <row r="1306" spans="6:27" ht="12.75" x14ac:dyDescent="0.2">
      <c r="F1306" s="2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</row>
    <row r="1307" spans="6:27" ht="12.75" x14ac:dyDescent="0.2">
      <c r="F1307" s="2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</row>
    <row r="1308" spans="6:27" ht="12.75" x14ac:dyDescent="0.2">
      <c r="F1308" s="2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</row>
    <row r="1309" spans="6:27" ht="12.75" x14ac:dyDescent="0.2">
      <c r="F1309" s="2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</row>
    <row r="1310" spans="6:27" ht="12.75" x14ac:dyDescent="0.2">
      <c r="F1310" s="2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</row>
    <row r="1311" spans="6:27" ht="12.75" x14ac:dyDescent="0.2">
      <c r="F1311" s="2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</row>
    <row r="1312" spans="6:27" ht="12.75" x14ac:dyDescent="0.2">
      <c r="F1312" s="2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</row>
    <row r="1313" spans="6:27" ht="12.75" x14ac:dyDescent="0.2">
      <c r="F1313" s="2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</row>
    <row r="1314" spans="6:27" ht="12.75" x14ac:dyDescent="0.2">
      <c r="F1314" s="2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</row>
    <row r="1315" spans="6:27" ht="12.75" x14ac:dyDescent="0.2">
      <c r="F1315" s="2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</row>
    <row r="1316" spans="6:27" ht="12.75" x14ac:dyDescent="0.2">
      <c r="F1316" s="2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</row>
    <row r="1317" spans="6:27" ht="12.75" x14ac:dyDescent="0.2">
      <c r="F1317" s="2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</row>
    <row r="1318" spans="6:27" ht="12.75" x14ac:dyDescent="0.2">
      <c r="F1318" s="2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</row>
    <row r="1319" spans="6:27" ht="12.75" x14ac:dyDescent="0.2">
      <c r="F1319" s="2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</row>
    <row r="1320" spans="6:27" ht="12.75" x14ac:dyDescent="0.2">
      <c r="F1320" s="2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</row>
    <row r="1321" spans="6:27" ht="12.75" x14ac:dyDescent="0.2">
      <c r="F1321" s="2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</row>
    <row r="1322" spans="6:27" ht="12.75" x14ac:dyDescent="0.2">
      <c r="F1322" s="2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</row>
    <row r="1323" spans="6:27" ht="12.75" x14ac:dyDescent="0.2">
      <c r="F1323" s="2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</row>
    <row r="1324" spans="6:27" ht="12.75" x14ac:dyDescent="0.2">
      <c r="F1324" s="2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</row>
    <row r="1325" spans="6:27" ht="12.75" x14ac:dyDescent="0.2">
      <c r="F1325" s="2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</row>
    <row r="1326" spans="6:27" ht="12.75" x14ac:dyDescent="0.2">
      <c r="F1326" s="2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</row>
    <row r="1327" spans="6:27" ht="12.75" x14ac:dyDescent="0.2">
      <c r="F1327" s="2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</row>
    <row r="1328" spans="6:27" ht="12.75" x14ac:dyDescent="0.2">
      <c r="F1328" s="2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</row>
    <row r="1329" spans="6:27" ht="12.75" x14ac:dyDescent="0.2">
      <c r="F1329" s="2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</row>
    <row r="1330" spans="6:27" ht="12.75" x14ac:dyDescent="0.2">
      <c r="F1330" s="2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</row>
    <row r="1331" spans="6:27" ht="12.75" x14ac:dyDescent="0.2">
      <c r="F1331" s="2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</row>
    <row r="1332" spans="6:27" ht="12.75" x14ac:dyDescent="0.2">
      <c r="F1332" s="2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</row>
    <row r="1333" spans="6:27" ht="12.75" x14ac:dyDescent="0.2">
      <c r="F1333" s="2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</row>
    <row r="1334" spans="6:27" ht="12.75" x14ac:dyDescent="0.2">
      <c r="F1334" s="2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</row>
    <row r="1335" spans="6:27" ht="12.75" x14ac:dyDescent="0.2">
      <c r="F1335" s="2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</row>
    <row r="1336" spans="6:27" ht="12.75" x14ac:dyDescent="0.2">
      <c r="F1336" s="2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</row>
  </sheetData>
  <conditionalFormatting sqref="E81:E279">
    <cfRule type="cellIs" dxfId="5" priority="1" operator="greaterThanOrEqual">
      <formula>100</formula>
    </cfRule>
    <cfRule type="cellIs" dxfId="4" priority="2" operator="lessThan">
      <formula>100</formula>
    </cfRule>
  </conditionalFormatting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191C1-D3BC-413B-B3F4-FCFD07F552EA}">
  <sheetPr codeName="Tabelle9"/>
  <dimension ref="A1:DH506"/>
  <sheetViews>
    <sheetView topLeftCell="A415" workbookViewId="0">
      <selection activeCell="F435" sqref="F435:F505"/>
    </sheetView>
  </sheetViews>
  <sheetFormatPr baseColWidth="10" defaultRowHeight="12.75" x14ac:dyDescent="0.2"/>
  <cols>
    <col min="1" max="1" width="13" customWidth="1"/>
    <col min="2" max="2" width="2.5703125" style="39" customWidth="1"/>
    <col min="3" max="3" width="25.7109375" customWidth="1"/>
    <col min="4" max="4" width="9.28515625" style="9" customWidth="1"/>
    <col min="5" max="5" width="9.28515625" style="10" customWidth="1"/>
    <col min="6" max="6" width="7.28515625" style="11" customWidth="1"/>
  </cols>
  <sheetData>
    <row r="1" spans="1:112" x14ac:dyDescent="0.2">
      <c r="D1" s="9" t="s">
        <v>22</v>
      </c>
      <c r="E1" s="10" t="s">
        <v>23</v>
      </c>
      <c r="F1" s="11" t="s">
        <v>24</v>
      </c>
    </row>
    <row r="2" spans="1:112" s="12" customFormat="1" x14ac:dyDescent="0.2">
      <c r="B2" s="39"/>
      <c r="D2" s="13"/>
      <c r="E2" s="13"/>
      <c r="F2" s="13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</row>
    <row r="3" spans="1:112" x14ac:dyDescent="0.2">
      <c r="A3" t="s">
        <v>25</v>
      </c>
      <c r="C3" t="s">
        <v>9</v>
      </c>
      <c r="D3" s="9">
        <v>150</v>
      </c>
      <c r="E3" s="10">
        <v>100</v>
      </c>
    </row>
    <row r="4" spans="1:112" x14ac:dyDescent="0.2">
      <c r="C4" t="s">
        <v>10</v>
      </c>
    </row>
    <row r="5" spans="1:112" x14ac:dyDescent="0.2">
      <c r="C5" t="s">
        <v>11</v>
      </c>
      <c r="D5" s="9">
        <v>110</v>
      </c>
      <c r="E5" s="10">
        <v>100</v>
      </c>
      <c r="F5" s="11">
        <v>100</v>
      </c>
    </row>
    <row r="6" spans="1:112" x14ac:dyDescent="0.2">
      <c r="C6" t="s">
        <v>12</v>
      </c>
      <c r="E6" s="10">
        <v>220</v>
      </c>
      <c r="F6" s="11">
        <v>220</v>
      </c>
    </row>
    <row r="7" spans="1:112" x14ac:dyDescent="0.2">
      <c r="C7" t="s">
        <v>31</v>
      </c>
    </row>
    <row r="8" spans="1:112" x14ac:dyDescent="0.2">
      <c r="C8" t="s">
        <v>32</v>
      </c>
    </row>
    <row r="9" spans="1:112" x14ac:dyDescent="0.2">
      <c r="C9" t="s">
        <v>13</v>
      </c>
    </row>
    <row r="10" spans="1:112" x14ac:dyDescent="0.2">
      <c r="C10" t="s">
        <v>20</v>
      </c>
    </row>
    <row r="11" spans="1:112" x14ac:dyDescent="0.2">
      <c r="C11" t="s">
        <v>14</v>
      </c>
      <c r="D11" s="9">
        <v>50</v>
      </c>
    </row>
    <row r="12" spans="1:112" x14ac:dyDescent="0.2">
      <c r="C12" t="s">
        <v>33</v>
      </c>
    </row>
    <row r="13" spans="1:112" x14ac:dyDescent="0.2">
      <c r="C13" t="s">
        <v>34</v>
      </c>
    </row>
    <row r="14" spans="1:112" x14ac:dyDescent="0.2">
      <c r="C14" t="s">
        <v>21</v>
      </c>
    </row>
    <row r="15" spans="1:112" x14ac:dyDescent="0.2">
      <c r="C15" t="s">
        <v>36</v>
      </c>
    </row>
    <row r="16" spans="1:112" x14ac:dyDescent="0.2">
      <c r="C16" t="s">
        <v>15</v>
      </c>
      <c r="F16" s="11">
        <v>20</v>
      </c>
    </row>
    <row r="17" spans="3:6" x14ac:dyDescent="0.2">
      <c r="C17" t="s">
        <v>16</v>
      </c>
    </row>
    <row r="18" spans="3:6" x14ac:dyDescent="0.2">
      <c r="C18" t="s">
        <v>17</v>
      </c>
      <c r="E18" s="10">
        <v>15</v>
      </c>
      <c r="F18" s="11">
        <v>20</v>
      </c>
    </row>
    <row r="19" spans="3:6" x14ac:dyDescent="0.2">
      <c r="C19" t="s">
        <v>18</v>
      </c>
      <c r="F19" s="11">
        <v>20</v>
      </c>
    </row>
    <row r="20" spans="3:6" x14ac:dyDescent="0.2">
      <c r="C20" t="s">
        <v>19</v>
      </c>
    </row>
    <row r="21" spans="3:6" x14ac:dyDescent="0.2">
      <c r="C21" t="s">
        <v>37</v>
      </c>
      <c r="D21" s="9">
        <v>200</v>
      </c>
    </row>
    <row r="22" spans="3:6" x14ac:dyDescent="0.2">
      <c r="C22" t="s">
        <v>38</v>
      </c>
    </row>
    <row r="23" spans="3:6" x14ac:dyDescent="0.2">
      <c r="D23" s="9">
        <v>100</v>
      </c>
      <c r="E23" s="10">
        <v>100</v>
      </c>
      <c r="F23" s="11">
        <v>200</v>
      </c>
    </row>
    <row r="74" spans="1:112" s="12" customFormat="1" x14ac:dyDescent="0.2">
      <c r="B74" s="39"/>
      <c r="D74" s="13"/>
      <c r="E74" s="13"/>
      <c r="F74" s="13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</row>
    <row r="75" spans="1:112" x14ac:dyDescent="0.2">
      <c r="A75" t="s">
        <v>26</v>
      </c>
      <c r="C75" t="s">
        <v>9</v>
      </c>
      <c r="D75" s="9">
        <v>150</v>
      </c>
      <c r="E75" s="10">
        <v>100</v>
      </c>
    </row>
    <row r="76" spans="1:112" x14ac:dyDescent="0.2">
      <c r="C76" t="s">
        <v>10</v>
      </c>
      <c r="F76" s="11">
        <v>200</v>
      </c>
    </row>
    <row r="77" spans="1:112" x14ac:dyDescent="0.2">
      <c r="C77" t="s">
        <v>11</v>
      </c>
      <c r="D77" s="9">
        <v>110</v>
      </c>
      <c r="E77" s="10">
        <v>100</v>
      </c>
    </row>
    <row r="78" spans="1:112" x14ac:dyDescent="0.2">
      <c r="C78" t="s">
        <v>12</v>
      </c>
      <c r="E78" s="10">
        <v>220</v>
      </c>
    </row>
    <row r="79" spans="1:112" x14ac:dyDescent="0.2">
      <c r="C79" t="s">
        <v>31</v>
      </c>
      <c r="F79" s="11">
        <v>450</v>
      </c>
    </row>
    <row r="80" spans="1:112" x14ac:dyDescent="0.2">
      <c r="C80" t="s">
        <v>32</v>
      </c>
      <c r="F80" s="11">
        <v>120</v>
      </c>
    </row>
    <row r="81" spans="1:112" x14ac:dyDescent="0.2">
      <c r="C81" t="s">
        <v>13</v>
      </c>
    </row>
    <row r="82" spans="1:112" x14ac:dyDescent="0.2">
      <c r="C82" t="s">
        <v>20</v>
      </c>
    </row>
    <row r="83" spans="1:112" x14ac:dyDescent="0.2">
      <c r="C83" t="s">
        <v>14</v>
      </c>
      <c r="D83" s="9">
        <v>50</v>
      </c>
    </row>
    <row r="84" spans="1:112" x14ac:dyDescent="0.2">
      <c r="C84" t="s">
        <v>33</v>
      </c>
    </row>
    <row r="85" spans="1:112" x14ac:dyDescent="0.2">
      <c r="C85" t="s">
        <v>34</v>
      </c>
    </row>
    <row r="86" spans="1:112" x14ac:dyDescent="0.2">
      <c r="C86" t="s">
        <v>21</v>
      </c>
    </row>
    <row r="87" spans="1:112" x14ac:dyDescent="0.2">
      <c r="C87" t="s">
        <v>36</v>
      </c>
      <c r="F87" s="11">
        <v>50</v>
      </c>
    </row>
    <row r="88" spans="1:112" x14ac:dyDescent="0.2">
      <c r="C88" t="s">
        <v>15</v>
      </c>
      <c r="F88" s="11">
        <v>10</v>
      </c>
    </row>
    <row r="89" spans="1:112" x14ac:dyDescent="0.2">
      <c r="C89" t="s">
        <v>16</v>
      </c>
    </row>
    <row r="90" spans="1:112" x14ac:dyDescent="0.2">
      <c r="C90" t="s">
        <v>17</v>
      </c>
      <c r="E90" s="10">
        <v>15</v>
      </c>
    </row>
    <row r="91" spans="1:112" x14ac:dyDescent="0.2">
      <c r="C91" t="s">
        <v>18</v>
      </c>
    </row>
    <row r="92" spans="1:112" x14ac:dyDescent="0.2">
      <c r="C92" t="s">
        <v>19</v>
      </c>
    </row>
    <row r="93" spans="1:112" x14ac:dyDescent="0.2">
      <c r="C93" t="s">
        <v>37</v>
      </c>
      <c r="D93" s="9">
        <v>200</v>
      </c>
    </row>
    <row r="94" spans="1:112" x14ac:dyDescent="0.2">
      <c r="C94" t="s">
        <v>38</v>
      </c>
    </row>
    <row r="95" spans="1:112" s="12" customFormat="1" x14ac:dyDescent="0.2">
      <c r="A95"/>
      <c r="B95" s="39"/>
      <c r="C95"/>
      <c r="D95" s="9">
        <v>100</v>
      </c>
      <c r="E95" s="10">
        <v>100</v>
      </c>
      <c r="F95" s="11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</row>
    <row r="116" spans="1:112" s="12" customFormat="1" x14ac:dyDescent="0.2">
      <c r="A116"/>
      <c r="B116" s="39"/>
      <c r="C116"/>
      <c r="D116" s="9"/>
      <c r="E116" s="10"/>
      <c r="F116" s="11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</row>
    <row r="117" spans="1:112" x14ac:dyDescent="0.2">
      <c r="A117" s="26"/>
    </row>
    <row r="137" spans="1:112" s="12" customFormat="1" x14ac:dyDescent="0.2">
      <c r="A137"/>
      <c r="B137" s="39"/>
      <c r="C137"/>
      <c r="D137" s="9"/>
      <c r="E137" s="10"/>
      <c r="F137" s="11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</row>
    <row r="146" spans="1:112" x14ac:dyDescent="0.2">
      <c r="C146" s="12"/>
      <c r="D146" s="13"/>
      <c r="E146" s="13"/>
      <c r="F146" s="13"/>
    </row>
    <row r="147" spans="1:112" x14ac:dyDescent="0.2">
      <c r="A147" s="26" t="s">
        <v>27</v>
      </c>
      <c r="C147" t="s">
        <v>9</v>
      </c>
      <c r="D147" s="9">
        <v>200</v>
      </c>
      <c r="E147" s="10">
        <v>100</v>
      </c>
    </row>
    <row r="148" spans="1:112" x14ac:dyDescent="0.2">
      <c r="C148" t="s">
        <v>10</v>
      </c>
      <c r="F148" s="11">
        <v>150</v>
      </c>
    </row>
    <row r="149" spans="1:112" x14ac:dyDescent="0.2">
      <c r="C149" t="s">
        <v>11</v>
      </c>
      <c r="E149" s="10">
        <v>100</v>
      </c>
    </row>
    <row r="150" spans="1:112" x14ac:dyDescent="0.2">
      <c r="C150" t="s">
        <v>12</v>
      </c>
      <c r="E150" s="10">
        <v>220</v>
      </c>
    </row>
    <row r="151" spans="1:112" x14ac:dyDescent="0.2">
      <c r="C151" t="s">
        <v>31</v>
      </c>
    </row>
    <row r="152" spans="1:112" x14ac:dyDescent="0.2">
      <c r="C152" t="s">
        <v>32</v>
      </c>
    </row>
    <row r="153" spans="1:112" x14ac:dyDescent="0.2">
      <c r="C153" t="s">
        <v>13</v>
      </c>
      <c r="D153" s="9">
        <v>450</v>
      </c>
    </row>
    <row r="154" spans="1:112" x14ac:dyDescent="0.2">
      <c r="C154" t="s">
        <v>20</v>
      </c>
      <c r="F154" s="11">
        <v>150</v>
      </c>
    </row>
    <row r="155" spans="1:112" x14ac:dyDescent="0.2">
      <c r="C155" t="s">
        <v>14</v>
      </c>
      <c r="F155" s="11">
        <v>50</v>
      </c>
    </row>
    <row r="156" spans="1:112" x14ac:dyDescent="0.2">
      <c r="C156" t="s">
        <v>33</v>
      </c>
    </row>
    <row r="157" spans="1:112" x14ac:dyDescent="0.2">
      <c r="C157" t="s">
        <v>34</v>
      </c>
      <c r="D157" s="9">
        <v>140</v>
      </c>
    </row>
    <row r="158" spans="1:112" s="12" customFormat="1" x14ac:dyDescent="0.2">
      <c r="A158"/>
      <c r="B158" s="39"/>
      <c r="C158" t="s">
        <v>21</v>
      </c>
      <c r="D158" s="9"/>
      <c r="E158" s="10"/>
      <c r="F158" s="11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</row>
    <row r="159" spans="1:112" x14ac:dyDescent="0.2">
      <c r="C159" t="s">
        <v>36</v>
      </c>
      <c r="F159" s="11">
        <v>50</v>
      </c>
    </row>
    <row r="160" spans="1:112" x14ac:dyDescent="0.2">
      <c r="C160" t="s">
        <v>15</v>
      </c>
      <c r="D160" s="9">
        <v>20</v>
      </c>
    </row>
    <row r="161" spans="3:5" x14ac:dyDescent="0.2">
      <c r="C161" t="s">
        <v>16</v>
      </c>
    </row>
    <row r="162" spans="3:5" x14ac:dyDescent="0.2">
      <c r="C162" t="s">
        <v>17</v>
      </c>
      <c r="E162" s="10">
        <v>15</v>
      </c>
    </row>
    <row r="163" spans="3:5" x14ac:dyDescent="0.2">
      <c r="C163" t="s">
        <v>18</v>
      </c>
    </row>
    <row r="164" spans="3:5" x14ac:dyDescent="0.2">
      <c r="C164" t="s">
        <v>19</v>
      </c>
    </row>
    <row r="165" spans="3:5" x14ac:dyDescent="0.2">
      <c r="C165" t="s">
        <v>37</v>
      </c>
    </row>
    <row r="166" spans="3:5" x14ac:dyDescent="0.2">
      <c r="C166" t="s">
        <v>38</v>
      </c>
    </row>
    <row r="167" spans="3:5" x14ac:dyDescent="0.2">
      <c r="D167" s="9">
        <v>260</v>
      </c>
      <c r="E167" s="10">
        <v>100</v>
      </c>
    </row>
    <row r="179" spans="1:112" s="12" customFormat="1" x14ac:dyDescent="0.2">
      <c r="A179"/>
      <c r="B179" s="39"/>
      <c r="C179"/>
      <c r="D179" s="9"/>
      <c r="E179" s="10"/>
      <c r="F179" s="11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</row>
    <row r="200" spans="1:112" s="12" customFormat="1" x14ac:dyDescent="0.2">
      <c r="A200"/>
      <c r="B200" s="39"/>
      <c r="C200"/>
      <c r="D200" s="9"/>
      <c r="E200" s="10"/>
      <c r="F200" s="11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</row>
    <row r="218" spans="1:6" x14ac:dyDescent="0.2">
      <c r="C218" s="12"/>
      <c r="D218" s="13"/>
      <c r="E218" s="13"/>
      <c r="F218" s="13"/>
    </row>
    <row r="219" spans="1:6" x14ac:dyDescent="0.2">
      <c r="A219" s="26" t="s">
        <v>186</v>
      </c>
      <c r="C219" t="s">
        <v>9</v>
      </c>
      <c r="D219" s="9">
        <v>200</v>
      </c>
      <c r="E219" s="10">
        <v>100</v>
      </c>
    </row>
    <row r="220" spans="1:6" x14ac:dyDescent="0.2">
      <c r="C220" t="s">
        <v>10</v>
      </c>
    </row>
    <row r="221" spans="1:6" x14ac:dyDescent="0.2">
      <c r="C221" t="s">
        <v>11</v>
      </c>
      <c r="E221" s="10">
        <v>100</v>
      </c>
      <c r="F221" s="11">
        <v>125</v>
      </c>
    </row>
    <row r="222" spans="1:6" x14ac:dyDescent="0.2">
      <c r="C222" t="s">
        <v>12</v>
      </c>
      <c r="E222" s="10">
        <v>220</v>
      </c>
      <c r="F222" s="11">
        <v>110</v>
      </c>
    </row>
    <row r="223" spans="1:6" x14ac:dyDescent="0.2">
      <c r="C223" t="s">
        <v>31</v>
      </c>
    </row>
    <row r="224" spans="1:6" x14ac:dyDescent="0.2">
      <c r="C224" t="s">
        <v>32</v>
      </c>
    </row>
    <row r="225" spans="3:6" x14ac:dyDescent="0.2">
      <c r="C225" t="s">
        <v>13</v>
      </c>
      <c r="D225" s="9">
        <v>450</v>
      </c>
    </row>
    <row r="226" spans="3:6" x14ac:dyDescent="0.2">
      <c r="C226" t="s">
        <v>20</v>
      </c>
    </row>
    <row r="227" spans="3:6" x14ac:dyDescent="0.2">
      <c r="C227" t="s">
        <v>14</v>
      </c>
    </row>
    <row r="228" spans="3:6" x14ac:dyDescent="0.2">
      <c r="C228" t="s">
        <v>33</v>
      </c>
    </row>
    <row r="229" spans="3:6" x14ac:dyDescent="0.2">
      <c r="C229" t="s">
        <v>34</v>
      </c>
      <c r="D229" s="9">
        <v>140</v>
      </c>
    </row>
    <row r="230" spans="3:6" x14ac:dyDescent="0.2">
      <c r="C230" t="s">
        <v>21</v>
      </c>
    </row>
    <row r="231" spans="3:6" x14ac:dyDescent="0.2">
      <c r="C231" t="s">
        <v>36</v>
      </c>
    </row>
    <row r="232" spans="3:6" x14ac:dyDescent="0.2">
      <c r="C232" t="s">
        <v>15</v>
      </c>
      <c r="D232" s="9">
        <v>20</v>
      </c>
      <c r="F232" s="11">
        <v>10</v>
      </c>
    </row>
    <row r="233" spans="3:6" x14ac:dyDescent="0.2">
      <c r="C233" t="s">
        <v>16</v>
      </c>
    </row>
    <row r="234" spans="3:6" x14ac:dyDescent="0.2">
      <c r="C234" t="s">
        <v>17</v>
      </c>
      <c r="E234" s="10">
        <v>15</v>
      </c>
    </row>
    <row r="235" spans="3:6" x14ac:dyDescent="0.2">
      <c r="C235" t="s">
        <v>18</v>
      </c>
    </row>
    <row r="236" spans="3:6" x14ac:dyDescent="0.2">
      <c r="C236" t="s">
        <v>19</v>
      </c>
      <c r="F236" s="11">
        <v>300</v>
      </c>
    </row>
    <row r="237" spans="3:6" x14ac:dyDescent="0.2">
      <c r="C237" t="s">
        <v>37</v>
      </c>
    </row>
    <row r="238" spans="3:6" x14ac:dyDescent="0.2">
      <c r="C238" t="s">
        <v>38</v>
      </c>
    </row>
    <row r="239" spans="3:6" x14ac:dyDescent="0.2">
      <c r="D239" s="9">
        <v>260</v>
      </c>
      <c r="E239" s="10">
        <v>100</v>
      </c>
    </row>
    <row r="290" spans="1:6" x14ac:dyDescent="0.2">
      <c r="C290" s="12"/>
      <c r="D290" s="13"/>
      <c r="E290" s="13"/>
      <c r="F290" s="13"/>
    </row>
    <row r="291" spans="1:6" x14ac:dyDescent="0.2">
      <c r="A291" s="26" t="s">
        <v>28</v>
      </c>
      <c r="C291" t="s">
        <v>9</v>
      </c>
      <c r="E291" s="10">
        <v>100</v>
      </c>
    </row>
    <row r="292" spans="1:6" x14ac:dyDescent="0.2">
      <c r="C292" t="s">
        <v>10</v>
      </c>
      <c r="D292" s="9">
        <v>150</v>
      </c>
    </row>
    <row r="293" spans="1:6" x14ac:dyDescent="0.2">
      <c r="C293" t="s">
        <v>11</v>
      </c>
      <c r="E293" s="10">
        <v>100</v>
      </c>
      <c r="F293" s="11">
        <v>100</v>
      </c>
    </row>
    <row r="294" spans="1:6" x14ac:dyDescent="0.2">
      <c r="C294" t="s">
        <v>12</v>
      </c>
      <c r="E294" s="10">
        <v>220</v>
      </c>
      <c r="F294" s="11">
        <v>220</v>
      </c>
    </row>
    <row r="295" spans="1:6" x14ac:dyDescent="0.2">
      <c r="C295" t="s">
        <v>31</v>
      </c>
    </row>
    <row r="296" spans="1:6" x14ac:dyDescent="0.2">
      <c r="C296" t="s">
        <v>32</v>
      </c>
    </row>
    <row r="297" spans="1:6" x14ac:dyDescent="0.2">
      <c r="C297" t="s">
        <v>13</v>
      </c>
    </row>
    <row r="298" spans="1:6" x14ac:dyDescent="0.2">
      <c r="C298" t="s">
        <v>20</v>
      </c>
      <c r="D298" s="9">
        <v>150</v>
      </c>
    </row>
    <row r="299" spans="1:6" x14ac:dyDescent="0.2">
      <c r="C299" t="s">
        <v>14</v>
      </c>
      <c r="D299" s="9">
        <v>50</v>
      </c>
    </row>
    <row r="300" spans="1:6" x14ac:dyDescent="0.2">
      <c r="C300" t="s">
        <v>33</v>
      </c>
    </row>
    <row r="301" spans="1:6" x14ac:dyDescent="0.2">
      <c r="C301" t="s">
        <v>34</v>
      </c>
    </row>
    <row r="302" spans="1:6" x14ac:dyDescent="0.2">
      <c r="C302" t="s">
        <v>21</v>
      </c>
    </row>
    <row r="303" spans="1:6" x14ac:dyDescent="0.2">
      <c r="C303" t="s">
        <v>36</v>
      </c>
      <c r="D303" s="9">
        <v>50</v>
      </c>
    </row>
    <row r="304" spans="1:6" x14ac:dyDescent="0.2">
      <c r="C304" t="s">
        <v>15</v>
      </c>
      <c r="F304" s="11">
        <v>20</v>
      </c>
    </row>
    <row r="305" spans="3:6" x14ac:dyDescent="0.2">
      <c r="C305" t="s">
        <v>16</v>
      </c>
    </row>
    <row r="306" spans="3:6" x14ac:dyDescent="0.2">
      <c r="C306" t="s">
        <v>17</v>
      </c>
      <c r="E306" s="10">
        <v>15</v>
      </c>
      <c r="F306" s="11">
        <v>20</v>
      </c>
    </row>
    <row r="307" spans="3:6" x14ac:dyDescent="0.2">
      <c r="C307" t="s">
        <v>18</v>
      </c>
      <c r="F307" s="11">
        <v>20</v>
      </c>
    </row>
    <row r="308" spans="3:6" x14ac:dyDescent="0.2">
      <c r="C308" t="s">
        <v>19</v>
      </c>
    </row>
    <row r="309" spans="3:6" x14ac:dyDescent="0.2">
      <c r="C309" t="s">
        <v>37</v>
      </c>
    </row>
    <row r="310" spans="3:6" x14ac:dyDescent="0.2">
      <c r="C310" t="s">
        <v>38</v>
      </c>
    </row>
    <row r="311" spans="3:6" x14ac:dyDescent="0.2">
      <c r="E311" s="10">
        <v>100</v>
      </c>
      <c r="F311" s="11">
        <v>200</v>
      </c>
    </row>
    <row r="362" spans="1:6" x14ac:dyDescent="0.2">
      <c r="C362" s="12"/>
      <c r="D362" s="13"/>
      <c r="E362" s="13"/>
      <c r="F362" s="13"/>
    </row>
    <row r="363" spans="1:6" x14ac:dyDescent="0.2">
      <c r="A363" s="26" t="s">
        <v>29</v>
      </c>
      <c r="C363" t="s">
        <v>9</v>
      </c>
      <c r="D363" s="9">
        <v>100</v>
      </c>
      <c r="E363" s="10">
        <v>100</v>
      </c>
    </row>
    <row r="364" spans="1:6" x14ac:dyDescent="0.2">
      <c r="C364" t="s">
        <v>10</v>
      </c>
      <c r="F364" s="11">
        <v>200</v>
      </c>
    </row>
    <row r="365" spans="1:6" x14ac:dyDescent="0.2">
      <c r="C365" t="s">
        <v>11</v>
      </c>
      <c r="D365" s="9">
        <v>125</v>
      </c>
      <c r="E365" s="10">
        <v>100</v>
      </c>
    </row>
    <row r="366" spans="1:6" x14ac:dyDescent="0.2">
      <c r="C366" t="s">
        <v>12</v>
      </c>
      <c r="D366" s="9">
        <v>110</v>
      </c>
      <c r="E366" s="10">
        <v>220</v>
      </c>
    </row>
    <row r="367" spans="1:6" x14ac:dyDescent="0.2">
      <c r="C367" t="s">
        <v>31</v>
      </c>
      <c r="F367" s="11">
        <v>450</v>
      </c>
    </row>
    <row r="368" spans="1:6" x14ac:dyDescent="0.2">
      <c r="C368" t="s">
        <v>32</v>
      </c>
      <c r="F368" s="11">
        <v>120</v>
      </c>
    </row>
    <row r="369" spans="3:6" x14ac:dyDescent="0.2">
      <c r="C369" t="s">
        <v>13</v>
      </c>
    </row>
    <row r="370" spans="3:6" x14ac:dyDescent="0.2">
      <c r="C370" t="s">
        <v>20</v>
      </c>
    </row>
    <row r="371" spans="3:6" x14ac:dyDescent="0.2">
      <c r="C371" t="s">
        <v>14</v>
      </c>
    </row>
    <row r="372" spans="3:6" x14ac:dyDescent="0.2">
      <c r="C372" t="s">
        <v>33</v>
      </c>
    </row>
    <row r="373" spans="3:6" x14ac:dyDescent="0.2">
      <c r="C373" t="s">
        <v>34</v>
      </c>
    </row>
    <row r="374" spans="3:6" x14ac:dyDescent="0.2">
      <c r="C374" t="s">
        <v>21</v>
      </c>
      <c r="D374" s="9">
        <v>300</v>
      </c>
    </row>
    <row r="375" spans="3:6" x14ac:dyDescent="0.2">
      <c r="C375" t="s">
        <v>36</v>
      </c>
      <c r="F375" s="11">
        <v>50</v>
      </c>
    </row>
    <row r="376" spans="3:6" x14ac:dyDescent="0.2">
      <c r="C376" t="s">
        <v>15</v>
      </c>
      <c r="F376" s="11">
        <v>10</v>
      </c>
    </row>
    <row r="377" spans="3:6" x14ac:dyDescent="0.2">
      <c r="C377" t="s">
        <v>16</v>
      </c>
    </row>
    <row r="378" spans="3:6" x14ac:dyDescent="0.2">
      <c r="C378" t="s">
        <v>17</v>
      </c>
      <c r="D378" s="9">
        <v>15</v>
      </c>
      <c r="E378" s="10">
        <v>15</v>
      </c>
    </row>
    <row r="379" spans="3:6" x14ac:dyDescent="0.2">
      <c r="C379" t="s">
        <v>18</v>
      </c>
    </row>
    <row r="380" spans="3:6" x14ac:dyDescent="0.2">
      <c r="C380" t="s">
        <v>19</v>
      </c>
    </row>
    <row r="381" spans="3:6" x14ac:dyDescent="0.2">
      <c r="C381" t="s">
        <v>37</v>
      </c>
    </row>
    <row r="382" spans="3:6" x14ac:dyDescent="0.2">
      <c r="C382" t="s">
        <v>38</v>
      </c>
    </row>
    <row r="383" spans="3:6" x14ac:dyDescent="0.2">
      <c r="D383" s="9">
        <v>150</v>
      </c>
      <c r="E383" s="10">
        <v>100</v>
      </c>
    </row>
    <row r="434" spans="1:6" x14ac:dyDescent="0.2">
      <c r="C434" s="12"/>
      <c r="D434" s="13"/>
      <c r="E434" s="13"/>
      <c r="F434" s="13"/>
    </row>
    <row r="435" spans="1:6" x14ac:dyDescent="0.2">
      <c r="A435" s="26" t="s">
        <v>187</v>
      </c>
      <c r="C435" t="s">
        <v>9</v>
      </c>
      <c r="E435" s="10">
        <v>100</v>
      </c>
      <c r="F435" s="11">
        <v>200</v>
      </c>
    </row>
    <row r="436" spans="1:6" x14ac:dyDescent="0.2">
      <c r="C436" t="s">
        <v>10</v>
      </c>
    </row>
    <row r="437" spans="1:6" x14ac:dyDescent="0.2">
      <c r="C437" t="s">
        <v>11</v>
      </c>
      <c r="D437" s="9">
        <v>125</v>
      </c>
      <c r="E437" s="10">
        <v>100</v>
      </c>
    </row>
    <row r="438" spans="1:6" x14ac:dyDescent="0.2">
      <c r="C438" t="s">
        <v>12</v>
      </c>
      <c r="D438" s="9">
        <v>110</v>
      </c>
      <c r="E438" s="10">
        <v>220</v>
      </c>
    </row>
    <row r="439" spans="1:6" x14ac:dyDescent="0.2">
      <c r="C439" t="s">
        <v>31</v>
      </c>
    </row>
    <row r="440" spans="1:6" x14ac:dyDescent="0.2">
      <c r="C440" t="s">
        <v>32</v>
      </c>
    </row>
    <row r="441" spans="1:6" x14ac:dyDescent="0.2">
      <c r="C441" t="s">
        <v>13</v>
      </c>
      <c r="F441" s="11">
        <v>450</v>
      </c>
    </row>
    <row r="442" spans="1:6" x14ac:dyDescent="0.2">
      <c r="C442" t="s">
        <v>20</v>
      </c>
    </row>
    <row r="443" spans="1:6" x14ac:dyDescent="0.2">
      <c r="C443" t="s">
        <v>14</v>
      </c>
    </row>
    <row r="444" spans="1:6" x14ac:dyDescent="0.2">
      <c r="C444" t="s">
        <v>33</v>
      </c>
    </row>
    <row r="445" spans="1:6" x14ac:dyDescent="0.2">
      <c r="C445" t="s">
        <v>34</v>
      </c>
      <c r="F445" s="11">
        <v>140</v>
      </c>
    </row>
    <row r="446" spans="1:6" x14ac:dyDescent="0.2">
      <c r="C446" t="s">
        <v>21</v>
      </c>
    </row>
    <row r="447" spans="1:6" x14ac:dyDescent="0.2">
      <c r="C447" t="s">
        <v>36</v>
      </c>
    </row>
    <row r="448" spans="1:6" x14ac:dyDescent="0.2">
      <c r="C448" t="s">
        <v>15</v>
      </c>
      <c r="D448" s="9">
        <v>10</v>
      </c>
      <c r="F448" s="11">
        <v>20</v>
      </c>
    </row>
    <row r="449" spans="3:6" x14ac:dyDescent="0.2">
      <c r="C449" t="s">
        <v>16</v>
      </c>
    </row>
    <row r="450" spans="3:6" x14ac:dyDescent="0.2">
      <c r="C450" t="s">
        <v>17</v>
      </c>
      <c r="E450" s="10">
        <v>15</v>
      </c>
    </row>
    <row r="451" spans="3:6" x14ac:dyDescent="0.2">
      <c r="C451" t="s">
        <v>18</v>
      </c>
    </row>
    <row r="452" spans="3:6" x14ac:dyDescent="0.2">
      <c r="C452" t="s">
        <v>19</v>
      </c>
      <c r="D452" s="9">
        <v>300</v>
      </c>
    </row>
    <row r="453" spans="3:6" x14ac:dyDescent="0.2">
      <c r="C453" t="s">
        <v>37</v>
      </c>
    </row>
    <row r="454" spans="3:6" x14ac:dyDescent="0.2">
      <c r="C454" t="s">
        <v>38</v>
      </c>
    </row>
    <row r="455" spans="3:6" x14ac:dyDescent="0.2">
      <c r="E455" s="10">
        <v>100</v>
      </c>
      <c r="F455" s="11">
        <v>260</v>
      </c>
    </row>
    <row r="506" spans="3:6" x14ac:dyDescent="0.2">
      <c r="C506" s="12"/>
      <c r="D506" s="13"/>
      <c r="E506" s="13"/>
      <c r="F506" s="13"/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3D078-6054-4F2A-AC2E-275434B1FA9A}">
  <sheetPr codeName="Tabelle20"/>
  <dimension ref="A1:L175"/>
  <sheetViews>
    <sheetView workbookViewId="0"/>
  </sheetViews>
  <sheetFormatPr baseColWidth="10" defaultRowHeight="12.75" x14ac:dyDescent="0.2"/>
  <cols>
    <col min="1" max="16384" width="11.42578125" style="29"/>
  </cols>
  <sheetData>
    <row r="1" spans="1:3" x14ac:dyDescent="0.2">
      <c r="A1" s="135" t="s">
        <v>174</v>
      </c>
    </row>
    <row r="4" spans="1:3" x14ac:dyDescent="0.2">
      <c r="B4" s="115"/>
    </row>
    <row r="5" spans="1:3" x14ac:dyDescent="0.2">
      <c r="C5" s="135"/>
    </row>
    <row r="6" spans="1:3" x14ac:dyDescent="0.2">
      <c r="C6" s="135"/>
    </row>
    <row r="7" spans="1:3" x14ac:dyDescent="0.2">
      <c r="C7" s="135"/>
    </row>
    <row r="8" spans="1:3" x14ac:dyDescent="0.2">
      <c r="B8" s="29" t="s">
        <v>321</v>
      </c>
      <c r="C8" s="135"/>
    </row>
    <row r="9" spans="1:3" x14ac:dyDescent="0.2">
      <c r="C9" s="135"/>
    </row>
    <row r="10" spans="1:3" x14ac:dyDescent="0.2">
      <c r="B10" s="115" t="s">
        <v>322</v>
      </c>
    </row>
    <row r="11" spans="1:3" x14ac:dyDescent="0.2">
      <c r="B11" s="115" t="s">
        <v>323</v>
      </c>
    </row>
    <row r="12" spans="1:3" x14ac:dyDescent="0.2">
      <c r="B12" s="115"/>
    </row>
    <row r="13" spans="1:3" x14ac:dyDescent="0.2">
      <c r="B13" s="115" t="s">
        <v>318</v>
      </c>
      <c r="C13" s="135"/>
    </row>
    <row r="14" spans="1:3" x14ac:dyDescent="0.2">
      <c r="B14" s="115" t="s">
        <v>319</v>
      </c>
      <c r="C14" s="135"/>
    </row>
    <row r="15" spans="1:3" x14ac:dyDescent="0.2">
      <c r="C15" s="135"/>
    </row>
    <row r="16" spans="1:3" x14ac:dyDescent="0.2">
      <c r="C16" s="135"/>
    </row>
    <row r="19" spans="2:12" x14ac:dyDescent="0.2">
      <c r="B19" s="115" t="s">
        <v>312</v>
      </c>
    </row>
    <row r="20" spans="2:12" x14ac:dyDescent="0.2">
      <c r="B20" s="115" t="s">
        <v>313</v>
      </c>
    </row>
    <row r="22" spans="2:12" x14ac:dyDescent="0.2">
      <c r="B22" s="115" t="s">
        <v>314</v>
      </c>
    </row>
    <row r="23" spans="2:12" x14ac:dyDescent="0.2">
      <c r="B23" s="115" t="s">
        <v>316</v>
      </c>
    </row>
    <row r="24" spans="2:12" x14ac:dyDescent="0.2">
      <c r="B24" s="115"/>
    </row>
    <row r="26" spans="2:12" x14ac:dyDescent="0.2">
      <c r="B26" s="29" t="s">
        <v>279</v>
      </c>
    </row>
    <row r="27" spans="2:12" x14ac:dyDescent="0.2">
      <c r="B27" s="29" t="s">
        <v>280</v>
      </c>
      <c r="L27" s="115"/>
    </row>
    <row r="29" spans="2:12" x14ac:dyDescent="0.2">
      <c r="B29" s="29" t="s">
        <v>279</v>
      </c>
    </row>
    <row r="30" spans="2:12" x14ac:dyDescent="0.2">
      <c r="B30" s="29" t="s">
        <v>280</v>
      </c>
    </row>
    <row r="32" spans="2:12" x14ac:dyDescent="0.2">
      <c r="B32" s="29" t="s">
        <v>279</v>
      </c>
    </row>
    <row r="33" spans="2:2" x14ac:dyDescent="0.2">
      <c r="B33" s="29" t="s">
        <v>281</v>
      </c>
    </row>
    <row r="34" spans="2:2" x14ac:dyDescent="0.2">
      <c r="B34" s="29" t="s">
        <v>282</v>
      </c>
    </row>
    <row r="35" spans="2:2" x14ac:dyDescent="0.2">
      <c r="B35" s="29" t="s">
        <v>283</v>
      </c>
    </row>
    <row r="36" spans="2:2" x14ac:dyDescent="0.2">
      <c r="B36" s="29" t="s">
        <v>284</v>
      </c>
    </row>
    <row r="37" spans="2:2" x14ac:dyDescent="0.2">
      <c r="B37" s="29" t="s">
        <v>285</v>
      </c>
    </row>
    <row r="38" spans="2:2" x14ac:dyDescent="0.2">
      <c r="B38" s="29" t="s">
        <v>286</v>
      </c>
    </row>
    <row r="39" spans="2:2" x14ac:dyDescent="0.2">
      <c r="B39" s="29" t="s">
        <v>287</v>
      </c>
    </row>
    <row r="40" spans="2:2" x14ac:dyDescent="0.2">
      <c r="B40" s="29" t="s">
        <v>288</v>
      </c>
    </row>
    <row r="43" spans="2:2" x14ac:dyDescent="0.2">
      <c r="B43" s="29" t="s">
        <v>289</v>
      </c>
    </row>
    <row r="44" spans="2:2" x14ac:dyDescent="0.2">
      <c r="B44" s="29" t="s">
        <v>290</v>
      </c>
    </row>
    <row r="46" spans="2:2" x14ac:dyDescent="0.2">
      <c r="B46" s="115" t="s">
        <v>320</v>
      </c>
    </row>
    <row r="47" spans="2:2" x14ac:dyDescent="0.2">
      <c r="B47" s="29" t="s">
        <v>291</v>
      </c>
    </row>
    <row r="48" spans="2:2" x14ac:dyDescent="0.2">
      <c r="B48" s="29" t="s">
        <v>292</v>
      </c>
    </row>
    <row r="49" spans="2:2" x14ac:dyDescent="0.2">
      <c r="B49" s="115" t="s">
        <v>293</v>
      </c>
    </row>
    <row r="50" spans="2:2" x14ac:dyDescent="0.2">
      <c r="B50" s="115" t="s">
        <v>294</v>
      </c>
    </row>
    <row r="52" spans="2:2" x14ac:dyDescent="0.2">
      <c r="B52" s="29" t="s">
        <v>295</v>
      </c>
    </row>
    <row r="53" spans="2:2" x14ac:dyDescent="0.2">
      <c r="B53" s="29" t="str">
        <f>Lebensmittel!D4</f>
        <v>Karottensaft</v>
      </c>
    </row>
    <row r="54" spans="2:2" x14ac:dyDescent="0.2">
      <c r="B54" s="29" t="str">
        <f>Lebensmittel!D5</f>
        <v>Tomatensaft</v>
      </c>
    </row>
    <row r="55" spans="2:2" x14ac:dyDescent="0.2">
      <c r="B55" s="29" t="str">
        <f>Lebensmittel!D6</f>
        <v>Haferflocken</v>
      </c>
    </row>
    <row r="56" spans="2:2" x14ac:dyDescent="0.2">
      <c r="B56" s="29" t="str">
        <f>Lebensmittel!D7</f>
        <v>Kichererbsen (gekocht , aus dem Glas)</v>
      </c>
    </row>
    <row r="57" spans="2:2" x14ac:dyDescent="0.2">
      <c r="B57" s="29" t="str">
        <f>Lebensmittel!D8</f>
        <v>TK Erbsen (gekocht)</v>
      </c>
    </row>
    <row r="58" spans="2:2" x14ac:dyDescent="0.2">
      <c r="B58" s="29" t="str">
        <f>Lebensmittel!D9</f>
        <v>normale Nudeln (ungekocht)</v>
      </c>
    </row>
    <row r="59" spans="2:2" x14ac:dyDescent="0.2">
      <c r="B59" s="29" t="str">
        <f>Lebensmittel!D10</f>
        <v>Blumenkohl</v>
      </c>
    </row>
    <row r="60" spans="2:2" x14ac:dyDescent="0.2">
      <c r="B60" s="29" t="str">
        <f>Lebensmittel!D11</f>
        <v>Vollkornnudeln (ungekocht)</v>
      </c>
    </row>
    <row r="61" spans="2:2" x14ac:dyDescent="0.2">
      <c r="B61" s="29" t="str">
        <f>Lebensmittel!D12</f>
        <v>Kürbiskerne</v>
      </c>
    </row>
    <row r="62" spans="2:2" x14ac:dyDescent="0.2">
      <c r="B62" s="29" t="str">
        <f>Lebensmittel!D13</f>
        <v>Spinat</v>
      </c>
    </row>
    <row r="63" spans="2:2" x14ac:dyDescent="0.2">
      <c r="B63" s="29" t="str">
        <f>Lebensmittel!D14</f>
        <v>Cous Cous aus Kichererbsen</v>
      </c>
    </row>
    <row r="64" spans="2:2" x14ac:dyDescent="0.2">
      <c r="B64" s="29" t="str">
        <f>Lebensmittel!D15</f>
        <v>erdbeeren</v>
      </c>
    </row>
    <row r="65" spans="2:2" x14ac:dyDescent="0.2">
      <c r="B65" s="29" t="str">
        <f>Lebensmittel!D16</f>
        <v>Senf</v>
      </c>
    </row>
    <row r="66" spans="2:2" x14ac:dyDescent="0.2">
      <c r="B66" s="29" t="str">
        <f>Lebensmittel!D17</f>
        <v>Rapsöl</v>
      </c>
    </row>
    <row r="67" spans="2:2" x14ac:dyDescent="0.2">
      <c r="B67" s="29" t="str">
        <f>Lebensmittel!D18</f>
        <v>Olivenöl</v>
      </c>
    </row>
    <row r="68" spans="2:2" x14ac:dyDescent="0.2">
      <c r="B68" s="29" t="str">
        <f>Lebensmittel!D19</f>
        <v>Zucker</v>
      </c>
    </row>
    <row r="69" spans="2:2" x14ac:dyDescent="0.2">
      <c r="B69" s="29" t="str">
        <f>Lebensmittel!D20</f>
        <v>Kakao Pulver</v>
      </c>
    </row>
    <row r="70" spans="2:2" x14ac:dyDescent="0.2">
      <c r="B70" s="29" t="str">
        <f>Lebensmittel!D21</f>
        <v>Orangensaft</v>
      </c>
    </row>
    <row r="71" spans="2:2" x14ac:dyDescent="0.2">
      <c r="B71" s="29" t="str">
        <f>Lebensmittel!D22</f>
        <v>Apfelmus (ohne Zuckerzusatz)</v>
      </c>
    </row>
    <row r="72" spans="2:2" x14ac:dyDescent="0.2">
      <c r="B72" s="29" t="str">
        <f>Lebensmittel!D23</f>
        <v>Apfel</v>
      </c>
    </row>
    <row r="73" spans="2:2" x14ac:dyDescent="0.2">
      <c r="B73" s="29" t="str">
        <f>Lebensmittel!D24</f>
        <v>Wasser</v>
      </c>
    </row>
    <row r="74" spans="2:2" x14ac:dyDescent="0.2">
      <c r="B74" s="29" t="str">
        <f>Lebensmittel!D25</f>
        <v>Erdbeermarmelade</v>
      </c>
    </row>
    <row r="75" spans="2:2" x14ac:dyDescent="0.2">
      <c r="B75" s="29" t="str">
        <f>Lebensmittel!D26</f>
        <v>Dinkel Waffeln</v>
      </c>
    </row>
    <row r="76" spans="2:2" x14ac:dyDescent="0.2">
      <c r="B76" s="29" t="str">
        <f>Lebensmittel!D27</f>
        <v>Vollkorn-Toast</v>
      </c>
    </row>
    <row r="77" spans="2:2" x14ac:dyDescent="0.2">
      <c r="B77" s="29" t="str">
        <f>Lebensmittel!D28</f>
        <v>Vollkorn-Wraps</v>
      </c>
    </row>
    <row r="78" spans="2:2" x14ac:dyDescent="0.2">
      <c r="B78" s="29" t="str">
        <f>Lebensmittel!D29</f>
        <v>Brokkoli</v>
      </c>
    </row>
    <row r="79" spans="2:2" x14ac:dyDescent="0.2">
      <c r="B79" s="29" t="str">
        <f>Lebensmittel!D30</f>
        <v>Kaisergemüse</v>
      </c>
    </row>
    <row r="80" spans="2:2" x14ac:dyDescent="0.2">
      <c r="B80" s="29" t="str">
        <f>Lebensmittel!D31</f>
        <v>Suppengemüse</v>
      </c>
    </row>
    <row r="81" spans="2:2" x14ac:dyDescent="0.2">
      <c r="B81" s="29" t="str">
        <f>Lebensmittel!D32</f>
        <v>Dinkel Cous Cous (Vollkorn)</v>
      </c>
    </row>
    <row r="82" spans="2:2" x14ac:dyDescent="0.2">
      <c r="B82" s="29" t="str">
        <f>Lebensmittel!D33</f>
        <v>feines Gemüse aus dem Glas</v>
      </c>
    </row>
    <row r="83" spans="2:2" x14ac:dyDescent="0.2">
      <c r="B83" s="29" t="str">
        <f>Lebensmittel!D34</f>
        <v>Apfelessig</v>
      </c>
    </row>
    <row r="84" spans="2:2" x14ac:dyDescent="0.2">
      <c r="B84" s="29" t="str">
        <f>Lebensmittel!D35</f>
        <v>Sauerkraut (aus dem Glas)</v>
      </c>
    </row>
    <row r="85" spans="2:2" x14ac:dyDescent="0.2">
      <c r="B85" s="29" t="str">
        <f>Lebensmittel!D36</f>
        <v>Linsen</v>
      </c>
    </row>
    <row r="86" spans="2:2" x14ac:dyDescent="0.2">
      <c r="B86" s="29" t="str">
        <f>Lebensmittel!D37</f>
        <v>Dinkel wie Reis</v>
      </c>
    </row>
    <row r="87" spans="2:2" x14ac:dyDescent="0.2">
      <c r="B87" s="29" t="str">
        <f>Lebensmittel!D38</f>
        <v>Lebensmittel 35</v>
      </c>
    </row>
    <row r="88" spans="2:2" x14ac:dyDescent="0.2">
      <c r="B88" s="29" t="str">
        <f>Lebensmittel!D39</f>
        <v>Lebensmittel 36</v>
      </c>
    </row>
    <row r="89" spans="2:2" x14ac:dyDescent="0.2">
      <c r="B89" s="29" t="str">
        <f>Lebensmittel!D40</f>
        <v>Lebensmittel 37</v>
      </c>
    </row>
    <row r="90" spans="2:2" x14ac:dyDescent="0.2">
      <c r="B90" s="29" t="str">
        <f>Lebensmittel!D41</f>
        <v>Lebensmittel 38</v>
      </c>
    </row>
    <row r="91" spans="2:2" x14ac:dyDescent="0.2">
      <c r="B91" s="29" t="str">
        <f>Lebensmittel!D42</f>
        <v>Lebensmittel 39</v>
      </c>
    </row>
    <row r="92" spans="2:2" x14ac:dyDescent="0.2">
      <c r="B92" s="29" t="str">
        <f>Lebensmittel!D43</f>
        <v>Lebensmittel 40</v>
      </c>
    </row>
    <row r="93" spans="2:2" x14ac:dyDescent="0.2">
      <c r="B93" s="29" t="str">
        <f>Lebensmittel!D44</f>
        <v>Lebensmittel 41</v>
      </c>
    </row>
    <row r="94" spans="2:2" x14ac:dyDescent="0.2">
      <c r="B94" s="29" t="str">
        <f>Lebensmittel!D45</f>
        <v>Lebensmittel 42</v>
      </c>
    </row>
    <row r="95" spans="2:2" x14ac:dyDescent="0.2">
      <c r="B95" s="29" t="str">
        <f>Lebensmittel!D46</f>
        <v>Lebensmittel 43</v>
      </c>
    </row>
    <row r="96" spans="2:2" x14ac:dyDescent="0.2">
      <c r="B96" s="29" t="str">
        <f>Lebensmittel!D47</f>
        <v>Lebensmittel 44</v>
      </c>
    </row>
    <row r="97" spans="2:2" x14ac:dyDescent="0.2">
      <c r="B97" s="29" t="str">
        <f>Lebensmittel!D48</f>
        <v>Lebensmittel 45</v>
      </c>
    </row>
    <row r="98" spans="2:2" x14ac:dyDescent="0.2">
      <c r="B98" s="29" t="str">
        <f>Lebensmittel!D49</f>
        <v>Lebensmittel 46</v>
      </c>
    </row>
    <row r="99" spans="2:2" x14ac:dyDescent="0.2">
      <c r="B99" s="115" t="s">
        <v>296</v>
      </c>
    </row>
    <row r="102" spans="2:2" x14ac:dyDescent="0.2">
      <c r="B102" s="29" t="s">
        <v>297</v>
      </c>
    </row>
    <row r="103" spans="2:2" x14ac:dyDescent="0.2">
      <c r="B103" s="29" t="s">
        <v>298</v>
      </c>
    </row>
    <row r="105" spans="2:2" x14ac:dyDescent="0.2">
      <c r="B105" s="115" t="s">
        <v>299</v>
      </c>
    </row>
    <row r="106" spans="2:2" x14ac:dyDescent="0.2">
      <c r="B106" s="115" t="s">
        <v>300</v>
      </c>
    </row>
    <row r="107" spans="2:2" x14ac:dyDescent="0.2">
      <c r="B107" s="115" t="s">
        <v>301</v>
      </c>
    </row>
    <row r="108" spans="2:2" x14ac:dyDescent="0.2">
      <c r="B108" s="115" t="s">
        <v>302</v>
      </c>
    </row>
    <row r="109" spans="2:2" x14ac:dyDescent="0.2">
      <c r="B109" s="115" t="s">
        <v>303</v>
      </c>
    </row>
    <row r="110" spans="2:2" x14ac:dyDescent="0.2">
      <c r="B110" s="115" t="s">
        <v>304</v>
      </c>
    </row>
    <row r="111" spans="2:2" x14ac:dyDescent="0.2">
      <c r="B111" s="115"/>
    </row>
    <row r="112" spans="2:2" x14ac:dyDescent="0.2">
      <c r="B112" s="115" t="s">
        <v>318</v>
      </c>
    </row>
    <row r="113" spans="2:2" x14ac:dyDescent="0.2">
      <c r="B113" s="115" t="s">
        <v>319</v>
      </c>
    </row>
    <row r="115" spans="2:2" x14ac:dyDescent="0.2">
      <c r="B115" s="29" t="s">
        <v>79</v>
      </c>
    </row>
    <row r="116" spans="2:2" x14ac:dyDescent="0.2">
      <c r="B116" s="29" t="s">
        <v>80</v>
      </c>
    </row>
    <row r="117" spans="2:2" x14ac:dyDescent="0.2">
      <c r="B117" s="29" t="s">
        <v>104</v>
      </c>
    </row>
    <row r="118" spans="2:2" x14ac:dyDescent="0.2">
      <c r="B118" s="29" t="s">
        <v>17</v>
      </c>
    </row>
    <row r="119" spans="2:2" x14ac:dyDescent="0.2">
      <c r="B119" s="29" t="s">
        <v>99</v>
      </c>
    </row>
    <row r="120" spans="2:2" x14ac:dyDescent="0.2">
      <c r="B120" s="29" t="s">
        <v>105</v>
      </c>
    </row>
    <row r="121" spans="2:2" x14ac:dyDescent="0.2">
      <c r="B121" s="29" t="s">
        <v>106</v>
      </c>
    </row>
    <row r="122" spans="2:2" x14ac:dyDescent="0.2">
      <c r="B122" s="29" t="s">
        <v>41</v>
      </c>
    </row>
    <row r="123" spans="2:2" x14ac:dyDescent="0.2">
      <c r="B123" s="29" t="s">
        <v>43</v>
      </c>
    </row>
    <row r="124" spans="2:2" x14ac:dyDescent="0.2">
      <c r="B124" s="29" t="s">
        <v>44</v>
      </c>
    </row>
    <row r="125" spans="2:2" x14ac:dyDescent="0.2">
      <c r="B125" s="29" t="s">
        <v>45</v>
      </c>
    </row>
    <row r="126" spans="2:2" x14ac:dyDescent="0.2">
      <c r="B126" s="29" t="s">
        <v>46</v>
      </c>
    </row>
    <row r="127" spans="2:2" x14ac:dyDescent="0.2">
      <c r="B127" s="29" t="s">
        <v>48</v>
      </c>
    </row>
    <row r="128" spans="2:2" x14ac:dyDescent="0.2">
      <c r="B128" s="29" t="s">
        <v>49</v>
      </c>
    </row>
    <row r="129" spans="2:2" x14ac:dyDescent="0.2">
      <c r="B129" s="29" t="s">
        <v>50</v>
      </c>
    </row>
    <row r="130" spans="2:2" x14ac:dyDescent="0.2">
      <c r="B130" s="29" t="s">
        <v>109</v>
      </c>
    </row>
    <row r="131" spans="2:2" x14ac:dyDescent="0.2">
      <c r="B131" s="29" t="s">
        <v>55</v>
      </c>
    </row>
    <row r="132" spans="2:2" x14ac:dyDescent="0.2">
      <c r="B132" s="29" t="s">
        <v>110</v>
      </c>
    </row>
    <row r="133" spans="2:2" x14ac:dyDescent="0.2">
      <c r="B133" s="29" t="s">
        <v>111</v>
      </c>
    </row>
    <row r="134" spans="2:2" x14ac:dyDescent="0.2">
      <c r="B134" s="29" t="s">
        <v>51</v>
      </c>
    </row>
    <row r="135" spans="2:2" x14ac:dyDescent="0.2">
      <c r="B135" s="29" t="s">
        <v>52</v>
      </c>
    </row>
    <row r="136" spans="2:2" x14ac:dyDescent="0.2">
      <c r="B136" s="29" t="s">
        <v>53</v>
      </c>
    </row>
    <row r="137" spans="2:2" x14ac:dyDescent="0.2">
      <c r="B137" s="29" t="s">
        <v>54</v>
      </c>
    </row>
    <row r="138" spans="2:2" x14ac:dyDescent="0.2">
      <c r="B138" s="29" t="s">
        <v>56</v>
      </c>
    </row>
    <row r="139" spans="2:2" x14ac:dyDescent="0.2">
      <c r="B139" s="29" t="s">
        <v>57</v>
      </c>
    </row>
    <row r="140" spans="2:2" x14ac:dyDescent="0.2">
      <c r="B140" s="29" t="s">
        <v>58</v>
      </c>
    </row>
    <row r="141" spans="2:2" x14ac:dyDescent="0.2">
      <c r="B141" s="29" t="s">
        <v>17</v>
      </c>
    </row>
    <row r="142" spans="2:2" x14ac:dyDescent="0.2">
      <c r="B142" s="29" t="s">
        <v>59</v>
      </c>
    </row>
    <row r="143" spans="2:2" x14ac:dyDescent="0.2">
      <c r="B143" s="29" t="s">
        <v>60</v>
      </c>
    </row>
    <row r="144" spans="2:2" x14ac:dyDescent="0.2">
      <c r="B144" s="29" t="s">
        <v>61</v>
      </c>
    </row>
    <row r="145" spans="2:2" x14ac:dyDescent="0.2">
      <c r="B145" s="29" t="s">
        <v>62</v>
      </c>
    </row>
    <row r="146" spans="2:2" x14ac:dyDescent="0.2">
      <c r="B146" s="29" t="s">
        <v>63</v>
      </c>
    </row>
    <row r="147" spans="2:2" x14ac:dyDescent="0.2">
      <c r="B147" s="29" t="s">
        <v>64</v>
      </c>
    </row>
    <row r="148" spans="2:2" x14ac:dyDescent="0.2">
      <c r="B148" s="29" t="s">
        <v>65</v>
      </c>
    </row>
    <row r="149" spans="2:2" x14ac:dyDescent="0.2">
      <c r="B149" s="29" t="s">
        <v>66</v>
      </c>
    </row>
    <row r="150" spans="2:2" x14ac:dyDescent="0.2">
      <c r="B150" s="29" t="s">
        <v>67</v>
      </c>
    </row>
    <row r="151" spans="2:2" x14ac:dyDescent="0.2">
      <c r="B151" s="29" t="s">
        <v>68</v>
      </c>
    </row>
    <row r="152" spans="2:2" x14ac:dyDescent="0.2">
      <c r="B152" s="29" t="s">
        <v>69</v>
      </c>
    </row>
    <row r="153" spans="2:2" x14ac:dyDescent="0.2">
      <c r="B153" s="29" t="s">
        <v>70</v>
      </c>
    </row>
    <row r="154" spans="2:2" x14ac:dyDescent="0.2">
      <c r="B154" s="29" t="s">
        <v>71</v>
      </c>
    </row>
    <row r="155" spans="2:2" x14ac:dyDescent="0.2">
      <c r="B155" s="29" t="s">
        <v>72</v>
      </c>
    </row>
    <row r="156" spans="2:2" x14ac:dyDescent="0.2">
      <c r="B156" s="29" t="s">
        <v>73</v>
      </c>
    </row>
    <row r="157" spans="2:2" x14ac:dyDescent="0.2">
      <c r="B157" s="29" t="s">
        <v>74</v>
      </c>
    </row>
    <row r="158" spans="2:2" x14ac:dyDescent="0.2">
      <c r="B158" s="29" t="s">
        <v>75</v>
      </c>
    </row>
    <row r="159" spans="2:2" x14ac:dyDescent="0.2">
      <c r="B159" s="29" t="s">
        <v>76</v>
      </c>
    </row>
    <row r="160" spans="2:2" x14ac:dyDescent="0.2">
      <c r="B160" s="29" t="s">
        <v>77</v>
      </c>
    </row>
    <row r="161" spans="2:2" x14ac:dyDescent="0.2">
      <c r="B161" s="29" t="s">
        <v>78</v>
      </c>
    </row>
    <row r="162" spans="2:2" x14ac:dyDescent="0.2">
      <c r="B162" s="29" t="s">
        <v>39</v>
      </c>
    </row>
    <row r="163" spans="2:2" x14ac:dyDescent="0.2">
      <c r="B163" s="29" t="s">
        <v>217</v>
      </c>
    </row>
    <row r="165" spans="2:2" x14ac:dyDescent="0.2">
      <c r="B165" s="29" t="s">
        <v>305</v>
      </c>
    </row>
    <row r="167" spans="2:2" x14ac:dyDescent="0.2">
      <c r="B167" s="29" t="s">
        <v>306</v>
      </c>
    </row>
    <row r="169" spans="2:2" x14ac:dyDescent="0.2">
      <c r="B169" s="29" t="s">
        <v>307</v>
      </c>
    </row>
    <row r="170" spans="2:2" x14ac:dyDescent="0.2">
      <c r="B170" s="115" t="s">
        <v>315</v>
      </c>
    </row>
    <row r="171" spans="2:2" x14ac:dyDescent="0.2">
      <c r="B171" s="29" t="s">
        <v>308</v>
      </c>
    </row>
    <row r="173" spans="2:2" x14ac:dyDescent="0.2">
      <c r="B173" s="29" t="s">
        <v>309</v>
      </c>
    </row>
    <row r="174" spans="2:2" x14ac:dyDescent="0.2">
      <c r="B174" s="29" t="s">
        <v>310</v>
      </c>
    </row>
    <row r="175" spans="2:2" x14ac:dyDescent="0.2">
      <c r="B175" s="29" t="s">
        <v>311</v>
      </c>
    </row>
  </sheetData>
  <hyperlinks>
    <hyperlink ref="A1" r:id="rId1" xr:uid="{876141C6-6672-4364-A131-892E7BE58BB2}"/>
  </hyperlinks>
  <pageMargins left="0.7" right="0.7" top="0.78740157499999996" bottom="0.78740157499999996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716EA-B7A8-4867-AE20-F48CF0132DEE}">
  <sheetPr codeName="Tabelle8">
    <tabColor theme="1"/>
  </sheetPr>
  <dimension ref="B2"/>
  <sheetViews>
    <sheetView zoomScale="145" zoomScaleNormal="145" workbookViewId="0"/>
  </sheetViews>
  <sheetFormatPr baseColWidth="10" defaultRowHeight="12.75" x14ac:dyDescent="0.2"/>
  <sheetData>
    <row r="2" spans="2:2" x14ac:dyDescent="0.2">
      <c r="B2" t="s">
        <v>143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A23D6-2AEF-4A2D-A692-4769B41DD2BA}">
  <sheetPr codeName="Tabelle7">
    <tabColor rgb="FFFF0000"/>
  </sheetPr>
  <dimension ref="A1:R431"/>
  <sheetViews>
    <sheetView tabSelected="1" workbookViewId="0">
      <pane ySplit="3" topLeftCell="A4" activePane="bottomLeft" state="frozen"/>
      <selection pane="bottomLeft" activeCell="J4" sqref="J4:J63"/>
    </sheetView>
  </sheetViews>
  <sheetFormatPr baseColWidth="10" defaultRowHeight="12.75" x14ac:dyDescent="0.2"/>
  <cols>
    <col min="1" max="1" width="0.140625" style="29" customWidth="1"/>
    <col min="2" max="2" width="2.5703125" style="29" customWidth="1"/>
    <col min="3" max="3" width="6.85546875" style="37" customWidth="1"/>
    <col min="4" max="4" width="31.85546875" style="29" customWidth="1"/>
    <col min="5" max="5" width="1.7109375" style="29" customWidth="1"/>
    <col min="6" max="6" width="11.5703125" style="37" customWidth="1"/>
    <col min="7" max="7" width="10.5703125" style="37" customWidth="1"/>
    <col min="8" max="8" width="7.85546875" style="37" customWidth="1"/>
    <col min="9" max="9" width="11" style="37" customWidth="1"/>
    <col min="10" max="10" width="14.5703125" style="37" customWidth="1"/>
    <col min="11" max="11" width="1.7109375" style="29" customWidth="1"/>
    <col min="12" max="12" width="19.5703125" style="287" customWidth="1"/>
    <col min="13" max="13" width="2.42578125" style="37" customWidth="1"/>
    <col min="14" max="14" width="18.85546875" style="288" customWidth="1"/>
    <col min="15" max="15" width="11.140625" style="29" customWidth="1"/>
    <col min="16" max="16384" width="11.42578125" style="29"/>
  </cols>
  <sheetData>
    <row r="1" spans="1:18" s="39" customFormat="1" ht="18.75" x14ac:dyDescent="0.25">
      <c r="A1" s="41"/>
      <c r="C1" s="248"/>
      <c r="D1" s="248"/>
      <c r="F1" s="286" t="s">
        <v>399</v>
      </c>
      <c r="G1" s="132"/>
      <c r="H1" s="132"/>
      <c r="I1" s="132"/>
      <c r="J1" s="132"/>
      <c r="L1" s="132"/>
      <c r="M1" s="132"/>
      <c r="N1" s="132"/>
      <c r="P1" s="41" t="s">
        <v>398</v>
      </c>
      <c r="Q1" s="41"/>
      <c r="R1" s="41" t="s">
        <v>463</v>
      </c>
    </row>
    <row r="2" spans="1:18" s="39" customFormat="1" ht="18.75" x14ac:dyDescent="0.25">
      <c r="A2" s="41"/>
      <c r="C2" s="281"/>
      <c r="D2" s="282"/>
      <c r="E2" s="282"/>
      <c r="F2" s="281"/>
      <c r="G2" s="281"/>
      <c r="H2" s="281"/>
      <c r="I2" s="281"/>
      <c r="J2" s="281"/>
      <c r="K2" s="282"/>
      <c r="L2" s="110" t="s">
        <v>255</v>
      </c>
      <c r="M2" s="281"/>
      <c r="N2" s="110" t="s">
        <v>396</v>
      </c>
      <c r="P2" s="41" t="s">
        <v>461</v>
      </c>
      <c r="Q2" s="41"/>
      <c r="R2" s="41" t="s">
        <v>463</v>
      </c>
    </row>
    <row r="3" spans="1:18" s="39" customFormat="1" ht="18.75" x14ac:dyDescent="0.25">
      <c r="C3" s="283" t="s">
        <v>394</v>
      </c>
      <c r="D3" s="284" t="s">
        <v>144</v>
      </c>
      <c r="E3" s="282"/>
      <c r="F3" s="285" t="s">
        <v>79</v>
      </c>
      <c r="G3" s="285" t="s">
        <v>215</v>
      </c>
      <c r="H3" s="285" t="s">
        <v>104</v>
      </c>
      <c r="I3" s="285" t="s">
        <v>17</v>
      </c>
      <c r="J3" s="285" t="s">
        <v>395</v>
      </c>
      <c r="K3" s="282"/>
      <c r="L3" s="110" t="s">
        <v>254</v>
      </c>
      <c r="M3" s="281"/>
      <c r="N3" s="110" t="s">
        <v>397</v>
      </c>
      <c r="P3" s="41" t="s">
        <v>462</v>
      </c>
      <c r="Q3" s="41"/>
      <c r="R3" s="41" t="s">
        <v>463</v>
      </c>
    </row>
    <row r="4" spans="1:18" x14ac:dyDescent="0.2">
      <c r="C4" s="295">
        <v>1</v>
      </c>
      <c r="D4" s="296" t="s">
        <v>9</v>
      </c>
      <c r="F4" s="302">
        <v>29</v>
      </c>
      <c r="G4" s="302">
        <v>0.6</v>
      </c>
      <c r="H4" s="302">
        <v>0.1</v>
      </c>
      <c r="I4" s="302">
        <v>6</v>
      </c>
      <c r="J4" s="302">
        <v>9.1999999999999993</v>
      </c>
      <c r="L4" s="289">
        <v>1000</v>
      </c>
      <c r="N4" s="292">
        <v>2</v>
      </c>
    </row>
    <row r="5" spans="1:18" x14ac:dyDescent="0.2">
      <c r="C5" s="297">
        <v>2</v>
      </c>
      <c r="D5" s="298" t="s">
        <v>10</v>
      </c>
      <c r="F5" s="302">
        <v>20</v>
      </c>
      <c r="G5" s="302">
        <v>1.2</v>
      </c>
      <c r="H5" s="302">
        <v>0.5</v>
      </c>
      <c r="I5" s="302">
        <v>3.3</v>
      </c>
      <c r="J5" s="302">
        <v>3.5</v>
      </c>
      <c r="L5" s="290">
        <v>1000</v>
      </c>
      <c r="N5" s="293">
        <v>1</v>
      </c>
    </row>
    <row r="6" spans="1:18" x14ac:dyDescent="0.2">
      <c r="C6" s="297">
        <v>3</v>
      </c>
      <c r="D6" s="298" t="s">
        <v>11</v>
      </c>
      <c r="F6" s="302">
        <v>372</v>
      </c>
      <c r="G6" s="302">
        <v>13.5</v>
      </c>
      <c r="H6" s="302">
        <v>7</v>
      </c>
      <c r="I6" s="302">
        <v>0.7</v>
      </c>
      <c r="J6" s="302">
        <v>60</v>
      </c>
      <c r="L6" s="290">
        <v>500</v>
      </c>
      <c r="N6" s="293">
        <v>1</v>
      </c>
    </row>
    <row r="7" spans="1:18" x14ac:dyDescent="0.2">
      <c r="C7" s="297">
        <v>4</v>
      </c>
      <c r="D7" s="298" t="s">
        <v>120</v>
      </c>
      <c r="F7" s="302">
        <v>128</v>
      </c>
      <c r="G7" s="302">
        <v>9</v>
      </c>
      <c r="H7" s="302">
        <v>2.7</v>
      </c>
      <c r="I7" s="302">
        <v>0.5</v>
      </c>
      <c r="J7" s="302">
        <v>27</v>
      </c>
      <c r="L7" s="290">
        <v>220</v>
      </c>
      <c r="N7" s="293">
        <v>1</v>
      </c>
    </row>
    <row r="8" spans="1:18" x14ac:dyDescent="0.2">
      <c r="C8" s="297">
        <v>5</v>
      </c>
      <c r="D8" s="298" t="s">
        <v>31</v>
      </c>
      <c r="F8" s="302">
        <v>95</v>
      </c>
      <c r="G8" s="302">
        <v>7</v>
      </c>
      <c r="H8" s="302">
        <v>0.3</v>
      </c>
      <c r="I8" s="302">
        <v>5.7</v>
      </c>
      <c r="J8" s="302">
        <v>14.5</v>
      </c>
      <c r="L8" s="290">
        <v>450</v>
      </c>
      <c r="N8" s="293">
        <v>2</v>
      </c>
    </row>
    <row r="9" spans="1:18" x14ac:dyDescent="0.2">
      <c r="C9" s="297">
        <v>6</v>
      </c>
      <c r="D9" s="298" t="s">
        <v>32</v>
      </c>
      <c r="F9" s="302">
        <v>357</v>
      </c>
      <c r="G9" s="302">
        <v>12.5</v>
      </c>
      <c r="H9" s="302">
        <v>1.4</v>
      </c>
      <c r="I9" s="302">
        <v>3.1</v>
      </c>
      <c r="J9" s="302">
        <v>74</v>
      </c>
      <c r="L9" s="290">
        <v>500</v>
      </c>
      <c r="N9" s="293">
        <v>1</v>
      </c>
    </row>
    <row r="10" spans="1:18" x14ac:dyDescent="0.2">
      <c r="C10" s="297">
        <v>7</v>
      </c>
      <c r="D10" s="298" t="s">
        <v>13</v>
      </c>
      <c r="F10" s="302">
        <v>28</v>
      </c>
      <c r="G10" s="302">
        <v>2.5</v>
      </c>
      <c r="H10" s="302">
        <v>0.3</v>
      </c>
      <c r="I10" s="302">
        <v>2.1</v>
      </c>
      <c r="J10" s="302">
        <v>5</v>
      </c>
      <c r="L10" s="290">
        <v>450</v>
      </c>
      <c r="N10" s="293">
        <v>2</v>
      </c>
    </row>
    <row r="11" spans="1:18" x14ac:dyDescent="0.2">
      <c r="C11" s="297">
        <v>8</v>
      </c>
      <c r="D11" s="298" t="s">
        <v>20</v>
      </c>
      <c r="F11" s="302">
        <v>347</v>
      </c>
      <c r="G11" s="302">
        <v>12</v>
      </c>
      <c r="H11" s="302">
        <v>2.5</v>
      </c>
      <c r="I11" s="302">
        <v>3</v>
      </c>
      <c r="J11" s="302">
        <v>66</v>
      </c>
      <c r="L11" s="290">
        <v>500</v>
      </c>
      <c r="N11" s="293">
        <v>1</v>
      </c>
    </row>
    <row r="12" spans="1:18" x14ac:dyDescent="0.2">
      <c r="C12" s="297">
        <v>9</v>
      </c>
      <c r="D12" s="298" t="s">
        <v>14</v>
      </c>
      <c r="F12" s="302">
        <v>593</v>
      </c>
      <c r="G12" s="302">
        <v>36</v>
      </c>
      <c r="H12" s="302">
        <v>47</v>
      </c>
      <c r="I12" s="302">
        <v>1.4</v>
      </c>
      <c r="J12" s="302">
        <v>18</v>
      </c>
      <c r="L12" s="290">
        <v>250</v>
      </c>
      <c r="N12" s="293">
        <v>4</v>
      </c>
    </row>
    <row r="13" spans="1:18" x14ac:dyDescent="0.2">
      <c r="C13" s="297">
        <v>10</v>
      </c>
      <c r="D13" s="298" t="s">
        <v>33</v>
      </c>
      <c r="F13" s="302">
        <v>24</v>
      </c>
      <c r="G13" s="302">
        <v>2.2000000000000002</v>
      </c>
      <c r="H13" s="302">
        <v>0.3</v>
      </c>
      <c r="I13" s="302">
        <v>0.4</v>
      </c>
      <c r="J13" s="302">
        <v>3.6</v>
      </c>
      <c r="L13" s="290">
        <v>450</v>
      </c>
      <c r="N13" s="293">
        <v>2</v>
      </c>
    </row>
    <row r="14" spans="1:18" x14ac:dyDescent="0.2">
      <c r="C14" s="297">
        <v>11</v>
      </c>
      <c r="D14" s="298" t="s">
        <v>34</v>
      </c>
      <c r="F14" s="302">
        <v>367</v>
      </c>
      <c r="G14" s="302">
        <v>21</v>
      </c>
      <c r="H14" s="302">
        <v>5</v>
      </c>
      <c r="I14" s="302">
        <v>3.3</v>
      </c>
      <c r="J14" s="302">
        <v>60</v>
      </c>
      <c r="L14" s="290">
        <v>400</v>
      </c>
      <c r="N14" s="293">
        <v>4</v>
      </c>
    </row>
    <row r="15" spans="1:18" x14ac:dyDescent="0.2">
      <c r="C15" s="297">
        <v>12</v>
      </c>
      <c r="D15" s="298" t="s">
        <v>21</v>
      </c>
      <c r="F15" s="302">
        <v>32</v>
      </c>
      <c r="G15" s="302">
        <v>0.7</v>
      </c>
      <c r="H15" s="302">
        <v>0.3</v>
      </c>
      <c r="I15" s="302">
        <v>5</v>
      </c>
      <c r="J15" s="302">
        <v>7.7</v>
      </c>
      <c r="L15" s="290">
        <v>300</v>
      </c>
      <c r="N15" s="293">
        <v>2</v>
      </c>
    </row>
    <row r="16" spans="1:18" x14ac:dyDescent="0.2">
      <c r="C16" s="297">
        <v>13</v>
      </c>
      <c r="D16" s="298" t="s">
        <v>36</v>
      </c>
      <c r="F16" s="302">
        <v>110</v>
      </c>
      <c r="G16" s="302">
        <v>5.6</v>
      </c>
      <c r="H16" s="302">
        <v>8.1</v>
      </c>
      <c r="I16" s="302">
        <v>3</v>
      </c>
      <c r="J16" s="302">
        <v>10</v>
      </c>
      <c r="L16" s="290">
        <v>200</v>
      </c>
      <c r="N16" s="293">
        <v>2</v>
      </c>
    </row>
    <row r="17" spans="3:14" x14ac:dyDescent="0.2">
      <c r="C17" s="297">
        <v>14</v>
      </c>
      <c r="D17" s="298" t="s">
        <v>15</v>
      </c>
      <c r="F17" s="302">
        <v>820</v>
      </c>
      <c r="G17" s="302">
        <v>0</v>
      </c>
      <c r="H17" s="302">
        <v>100</v>
      </c>
      <c r="I17" s="302">
        <v>0</v>
      </c>
      <c r="J17" s="302">
        <v>0</v>
      </c>
      <c r="L17" s="290">
        <v>500</v>
      </c>
      <c r="N17" s="293">
        <v>5</v>
      </c>
    </row>
    <row r="18" spans="3:14" x14ac:dyDescent="0.2">
      <c r="C18" s="297">
        <v>15</v>
      </c>
      <c r="D18" s="298" t="s">
        <v>16</v>
      </c>
      <c r="F18" s="302">
        <v>820</v>
      </c>
      <c r="G18" s="302">
        <v>0</v>
      </c>
      <c r="H18" s="302">
        <v>100</v>
      </c>
      <c r="I18" s="302">
        <v>0</v>
      </c>
      <c r="J18" s="302">
        <v>0</v>
      </c>
      <c r="L18" s="290">
        <v>500</v>
      </c>
      <c r="N18" s="293">
        <v>10</v>
      </c>
    </row>
    <row r="19" spans="3:14" x14ac:dyDescent="0.2">
      <c r="C19" s="297">
        <v>16</v>
      </c>
      <c r="D19" s="298" t="s">
        <v>17</v>
      </c>
      <c r="F19" s="302">
        <v>400</v>
      </c>
      <c r="G19" s="302">
        <v>0</v>
      </c>
      <c r="H19" s="302">
        <v>0</v>
      </c>
      <c r="I19" s="302">
        <v>100</v>
      </c>
      <c r="J19" s="302">
        <v>100</v>
      </c>
      <c r="L19" s="290">
        <v>1000</v>
      </c>
      <c r="N19" s="293">
        <v>1</v>
      </c>
    </row>
    <row r="20" spans="3:14" x14ac:dyDescent="0.2">
      <c r="C20" s="297">
        <v>17</v>
      </c>
      <c r="D20" s="298" t="s">
        <v>18</v>
      </c>
      <c r="F20" s="302">
        <v>350</v>
      </c>
      <c r="G20" s="302">
        <v>25</v>
      </c>
      <c r="H20" s="302">
        <v>11</v>
      </c>
      <c r="I20" s="302">
        <v>0.3</v>
      </c>
      <c r="J20" s="302">
        <v>58</v>
      </c>
      <c r="L20" s="290">
        <v>250</v>
      </c>
      <c r="N20" s="293">
        <v>4</v>
      </c>
    </row>
    <row r="21" spans="3:14" x14ac:dyDescent="0.2">
      <c r="C21" s="297">
        <v>18</v>
      </c>
      <c r="D21" s="298" t="s">
        <v>19</v>
      </c>
      <c r="F21" s="302">
        <v>43</v>
      </c>
      <c r="G21" s="302">
        <v>0.7</v>
      </c>
      <c r="H21" s="302">
        <v>0.1</v>
      </c>
      <c r="I21" s="302">
        <v>9</v>
      </c>
      <c r="J21" s="302">
        <v>10.4</v>
      </c>
      <c r="L21" s="290">
        <v>1000</v>
      </c>
      <c r="N21" s="293">
        <v>2</v>
      </c>
    </row>
    <row r="22" spans="3:14" x14ac:dyDescent="0.2">
      <c r="C22" s="297">
        <v>19</v>
      </c>
      <c r="D22" s="298" t="s">
        <v>37</v>
      </c>
      <c r="F22" s="302">
        <v>41</v>
      </c>
      <c r="G22" s="302">
        <v>0.5</v>
      </c>
      <c r="H22" s="302">
        <v>0.1</v>
      </c>
      <c r="I22" s="302">
        <v>8.8000000000000007</v>
      </c>
      <c r="J22" s="302">
        <v>16</v>
      </c>
      <c r="L22" s="290">
        <v>700</v>
      </c>
      <c r="N22" s="293">
        <v>2</v>
      </c>
    </row>
    <row r="23" spans="3:14" x14ac:dyDescent="0.2">
      <c r="C23" s="297">
        <v>20</v>
      </c>
      <c r="D23" s="298" t="s">
        <v>38</v>
      </c>
      <c r="F23" s="302">
        <v>40</v>
      </c>
      <c r="G23" s="302">
        <v>0.3</v>
      </c>
      <c r="H23" s="302">
        <v>0.2</v>
      </c>
      <c r="I23" s="302">
        <v>10</v>
      </c>
      <c r="J23" s="302">
        <v>14</v>
      </c>
      <c r="L23" s="290">
        <v>1000</v>
      </c>
      <c r="N23" s="293">
        <v>2</v>
      </c>
    </row>
    <row r="24" spans="3:14" x14ac:dyDescent="0.2">
      <c r="C24" s="297">
        <v>21</v>
      </c>
      <c r="D24" s="298" t="s">
        <v>326</v>
      </c>
      <c r="F24" s="302">
        <v>0</v>
      </c>
      <c r="G24" s="302">
        <v>0</v>
      </c>
      <c r="H24" s="302">
        <v>0</v>
      </c>
      <c r="I24" s="302">
        <v>0</v>
      </c>
      <c r="J24" s="302">
        <v>0</v>
      </c>
      <c r="L24" s="290">
        <v>1000</v>
      </c>
      <c r="N24" s="293">
        <v>0</v>
      </c>
    </row>
    <row r="25" spans="3:14" x14ac:dyDescent="0.2">
      <c r="C25" s="297">
        <v>22</v>
      </c>
      <c r="D25" s="298" t="s">
        <v>374</v>
      </c>
      <c r="F25" s="302">
        <v>159</v>
      </c>
      <c r="G25" s="302">
        <v>0.5</v>
      </c>
      <c r="H25" s="302">
        <v>1E-4</v>
      </c>
      <c r="I25" s="302">
        <v>37.4</v>
      </c>
      <c r="J25" s="302">
        <v>1E-4</v>
      </c>
      <c r="L25" s="290">
        <v>250</v>
      </c>
      <c r="N25" s="293">
        <v>2</v>
      </c>
    </row>
    <row r="26" spans="3:14" x14ac:dyDescent="0.2">
      <c r="C26" s="297">
        <v>23</v>
      </c>
      <c r="D26" s="298" t="s">
        <v>380</v>
      </c>
      <c r="F26" s="302">
        <v>1E-4</v>
      </c>
      <c r="G26" s="302">
        <v>1E-4</v>
      </c>
      <c r="H26" s="302">
        <v>1E-4</v>
      </c>
      <c r="I26" s="302">
        <v>1E-4</v>
      </c>
      <c r="J26" s="302">
        <v>1E-4</v>
      </c>
      <c r="L26" s="290">
        <v>100</v>
      </c>
      <c r="N26" s="293">
        <v>1</v>
      </c>
    </row>
    <row r="27" spans="3:14" x14ac:dyDescent="0.2">
      <c r="C27" s="297">
        <v>24</v>
      </c>
      <c r="D27" s="298" t="s">
        <v>375</v>
      </c>
      <c r="F27" s="302">
        <v>249</v>
      </c>
      <c r="G27" s="302">
        <v>8</v>
      </c>
      <c r="H27" s="302">
        <v>5</v>
      </c>
      <c r="I27" s="302">
        <v>2</v>
      </c>
      <c r="J27" s="302">
        <v>1E-4</v>
      </c>
      <c r="L27" s="290">
        <v>500</v>
      </c>
      <c r="N27" s="293">
        <v>1</v>
      </c>
    </row>
    <row r="28" spans="3:14" x14ac:dyDescent="0.2">
      <c r="C28" s="297">
        <v>25</v>
      </c>
      <c r="D28" s="298" t="s">
        <v>376</v>
      </c>
      <c r="F28" s="302">
        <v>1E-4</v>
      </c>
      <c r="G28" s="302">
        <v>1E-4</v>
      </c>
      <c r="H28" s="302">
        <v>1E-4</v>
      </c>
      <c r="I28" s="302">
        <v>1E-4</v>
      </c>
      <c r="J28" s="302">
        <v>1E-4</v>
      </c>
      <c r="L28" s="290">
        <v>500</v>
      </c>
      <c r="N28" s="293">
        <v>1</v>
      </c>
    </row>
    <row r="29" spans="3:14" x14ac:dyDescent="0.2">
      <c r="C29" s="297">
        <v>26</v>
      </c>
      <c r="D29" s="298" t="s">
        <v>377</v>
      </c>
      <c r="F29" s="302">
        <v>32</v>
      </c>
      <c r="G29" s="302">
        <v>2.2999999999999998</v>
      </c>
      <c r="H29" s="302">
        <v>0.4</v>
      </c>
      <c r="I29" s="302">
        <v>1.4</v>
      </c>
      <c r="J29" s="302">
        <v>1E-4</v>
      </c>
      <c r="L29" s="290">
        <v>300</v>
      </c>
      <c r="N29" s="293">
        <v>1</v>
      </c>
    </row>
    <row r="30" spans="3:14" x14ac:dyDescent="0.2">
      <c r="C30" s="297">
        <v>27</v>
      </c>
      <c r="D30" s="298" t="s">
        <v>378</v>
      </c>
      <c r="F30" s="302">
        <v>24</v>
      </c>
      <c r="G30" s="302">
        <v>2.4</v>
      </c>
      <c r="H30" s="302">
        <v>2.8</v>
      </c>
      <c r="I30" s="302">
        <v>0.1</v>
      </c>
      <c r="J30" s="302">
        <v>1E-4</v>
      </c>
      <c r="L30" s="290">
        <v>400</v>
      </c>
      <c r="N30" s="293">
        <v>2</v>
      </c>
    </row>
    <row r="31" spans="3:14" x14ac:dyDescent="0.2">
      <c r="C31" s="297">
        <v>28</v>
      </c>
      <c r="D31" s="298" t="s">
        <v>379</v>
      </c>
      <c r="F31" s="302">
        <v>41</v>
      </c>
      <c r="G31" s="302">
        <v>2.2999999999999998</v>
      </c>
      <c r="H31" s="302">
        <v>0.6</v>
      </c>
      <c r="I31" s="302">
        <v>3.4</v>
      </c>
      <c r="J31" s="302">
        <v>1E-4</v>
      </c>
      <c r="L31" s="290">
        <v>0</v>
      </c>
      <c r="N31" s="293">
        <v>0</v>
      </c>
    </row>
    <row r="32" spans="3:14" x14ac:dyDescent="0.2">
      <c r="C32" s="297">
        <v>29</v>
      </c>
      <c r="D32" s="299" t="s">
        <v>383</v>
      </c>
      <c r="F32" s="303">
        <v>344</v>
      </c>
      <c r="G32" s="303">
        <v>13</v>
      </c>
      <c r="H32" s="303">
        <v>2.8</v>
      </c>
      <c r="I32" s="303">
        <v>2.2999999999999998</v>
      </c>
      <c r="J32" s="303">
        <v>1E-4</v>
      </c>
      <c r="L32" s="290">
        <v>0</v>
      </c>
      <c r="N32" s="293">
        <v>0</v>
      </c>
    </row>
    <row r="33" spans="3:14" x14ac:dyDescent="0.2">
      <c r="C33" s="297">
        <v>30</v>
      </c>
      <c r="D33" s="299" t="s">
        <v>384</v>
      </c>
      <c r="F33" s="303">
        <v>57</v>
      </c>
      <c r="G33" s="303">
        <v>1</v>
      </c>
      <c r="H33" s="303">
        <v>2</v>
      </c>
      <c r="I33" s="303">
        <v>2.5</v>
      </c>
      <c r="J33" s="303">
        <v>1E-4</v>
      </c>
      <c r="L33" s="290">
        <v>0</v>
      </c>
      <c r="N33" s="293">
        <v>0</v>
      </c>
    </row>
    <row r="34" spans="3:14" x14ac:dyDescent="0.2">
      <c r="C34" s="297">
        <v>31</v>
      </c>
      <c r="D34" s="299" t="s">
        <v>385</v>
      </c>
      <c r="F34" s="303">
        <v>19</v>
      </c>
      <c r="G34" s="303">
        <v>1E-4</v>
      </c>
      <c r="H34" s="303">
        <v>1E-4</v>
      </c>
      <c r="I34" s="303">
        <v>0.1</v>
      </c>
      <c r="J34" s="303">
        <v>1E-4</v>
      </c>
      <c r="L34" s="290">
        <v>0</v>
      </c>
      <c r="N34" s="293">
        <v>0</v>
      </c>
    </row>
    <row r="35" spans="3:14" x14ac:dyDescent="0.2">
      <c r="C35" s="297">
        <v>32</v>
      </c>
      <c r="D35" s="299" t="s">
        <v>386</v>
      </c>
      <c r="F35" s="303">
        <v>27</v>
      </c>
      <c r="G35" s="303">
        <v>1.4</v>
      </c>
      <c r="H35" s="303">
        <v>0.5</v>
      </c>
      <c r="I35" s="303">
        <v>1.4</v>
      </c>
      <c r="J35" s="303">
        <v>1E-4</v>
      </c>
      <c r="L35" s="290">
        <v>0</v>
      </c>
      <c r="N35" s="293">
        <v>0</v>
      </c>
    </row>
    <row r="36" spans="3:14" x14ac:dyDescent="0.2">
      <c r="C36" s="297">
        <v>33</v>
      </c>
      <c r="D36" s="299" t="s">
        <v>387</v>
      </c>
      <c r="F36" s="303">
        <v>305</v>
      </c>
      <c r="G36" s="303">
        <v>23.4</v>
      </c>
      <c r="H36" s="303">
        <v>1.5</v>
      </c>
      <c r="I36" s="303">
        <v>1.1000000000000001</v>
      </c>
      <c r="J36" s="303">
        <v>1E-4</v>
      </c>
      <c r="L36" s="290">
        <v>0</v>
      </c>
      <c r="N36" s="293">
        <v>0</v>
      </c>
    </row>
    <row r="37" spans="3:14" x14ac:dyDescent="0.2">
      <c r="C37" s="297">
        <v>34</v>
      </c>
      <c r="D37" s="299" t="s">
        <v>388</v>
      </c>
      <c r="F37" s="303">
        <v>343</v>
      </c>
      <c r="G37" s="303">
        <v>13</v>
      </c>
      <c r="H37" s="303">
        <v>2.1</v>
      </c>
      <c r="I37" s="303">
        <v>0.9</v>
      </c>
      <c r="J37" s="303">
        <v>1E-4</v>
      </c>
      <c r="L37" s="290">
        <v>0</v>
      </c>
      <c r="N37" s="293">
        <v>0</v>
      </c>
    </row>
    <row r="38" spans="3:14" x14ac:dyDescent="0.2">
      <c r="C38" s="297">
        <v>35</v>
      </c>
      <c r="D38" s="298" t="s">
        <v>346</v>
      </c>
      <c r="F38" s="302"/>
      <c r="G38" s="302"/>
      <c r="H38" s="302"/>
      <c r="I38" s="302"/>
      <c r="J38" s="302"/>
      <c r="L38" s="290"/>
      <c r="N38" s="293"/>
    </row>
    <row r="39" spans="3:14" x14ac:dyDescent="0.2">
      <c r="C39" s="297">
        <v>36</v>
      </c>
      <c r="D39" s="298" t="s">
        <v>347</v>
      </c>
      <c r="F39" s="302"/>
      <c r="G39" s="302"/>
      <c r="H39" s="302"/>
      <c r="I39" s="302"/>
      <c r="J39" s="302"/>
      <c r="L39" s="290"/>
      <c r="N39" s="293"/>
    </row>
    <row r="40" spans="3:14" x14ac:dyDescent="0.2">
      <c r="C40" s="297">
        <v>37</v>
      </c>
      <c r="D40" s="298" t="s">
        <v>348</v>
      </c>
      <c r="F40" s="302"/>
      <c r="G40" s="302"/>
      <c r="H40" s="302"/>
      <c r="I40" s="302"/>
      <c r="J40" s="302"/>
      <c r="L40" s="290"/>
      <c r="N40" s="293"/>
    </row>
    <row r="41" spans="3:14" x14ac:dyDescent="0.2">
      <c r="C41" s="297">
        <v>38</v>
      </c>
      <c r="D41" s="298" t="s">
        <v>349</v>
      </c>
      <c r="F41" s="302"/>
      <c r="G41" s="302"/>
      <c r="H41" s="302"/>
      <c r="I41" s="302"/>
      <c r="J41" s="302"/>
      <c r="L41" s="290"/>
      <c r="N41" s="293"/>
    </row>
    <row r="42" spans="3:14" x14ac:dyDescent="0.2">
      <c r="C42" s="297">
        <v>39</v>
      </c>
      <c r="D42" s="298" t="s">
        <v>350</v>
      </c>
      <c r="F42" s="302"/>
      <c r="G42" s="302"/>
      <c r="H42" s="302"/>
      <c r="I42" s="302"/>
      <c r="J42" s="302"/>
      <c r="L42" s="290"/>
      <c r="N42" s="293"/>
    </row>
    <row r="43" spans="3:14" x14ac:dyDescent="0.2">
      <c r="C43" s="297">
        <v>40</v>
      </c>
      <c r="D43" s="298" t="s">
        <v>351</v>
      </c>
      <c r="F43" s="302"/>
      <c r="G43" s="302"/>
      <c r="H43" s="302"/>
      <c r="I43" s="302"/>
      <c r="J43" s="302"/>
      <c r="L43" s="290"/>
      <c r="N43" s="293"/>
    </row>
    <row r="44" spans="3:14" x14ac:dyDescent="0.2">
      <c r="C44" s="297">
        <v>41</v>
      </c>
      <c r="D44" s="298" t="s">
        <v>352</v>
      </c>
      <c r="F44" s="302"/>
      <c r="G44" s="302"/>
      <c r="H44" s="302"/>
      <c r="I44" s="302"/>
      <c r="J44" s="302"/>
      <c r="L44" s="290"/>
      <c r="N44" s="293"/>
    </row>
    <row r="45" spans="3:14" x14ac:dyDescent="0.2">
      <c r="C45" s="297">
        <v>42</v>
      </c>
      <c r="D45" s="298" t="s">
        <v>353</v>
      </c>
      <c r="F45" s="302"/>
      <c r="G45" s="302"/>
      <c r="H45" s="302"/>
      <c r="I45" s="302"/>
      <c r="J45" s="302"/>
      <c r="L45" s="290"/>
      <c r="N45" s="293"/>
    </row>
    <row r="46" spans="3:14" x14ac:dyDescent="0.2">
      <c r="C46" s="297">
        <v>43</v>
      </c>
      <c r="D46" s="298" t="s">
        <v>354</v>
      </c>
      <c r="F46" s="302"/>
      <c r="G46" s="302"/>
      <c r="H46" s="302"/>
      <c r="I46" s="302"/>
      <c r="J46" s="302"/>
      <c r="L46" s="290"/>
      <c r="N46" s="293"/>
    </row>
    <row r="47" spans="3:14" x14ac:dyDescent="0.2">
      <c r="C47" s="297">
        <v>44</v>
      </c>
      <c r="D47" s="298" t="s">
        <v>355</v>
      </c>
      <c r="F47" s="302"/>
      <c r="G47" s="302"/>
      <c r="H47" s="302"/>
      <c r="I47" s="302"/>
      <c r="J47" s="302"/>
      <c r="L47" s="290"/>
      <c r="N47" s="293"/>
    </row>
    <row r="48" spans="3:14" x14ac:dyDescent="0.2">
      <c r="C48" s="297">
        <v>45</v>
      </c>
      <c r="D48" s="298" t="s">
        <v>356</v>
      </c>
      <c r="F48" s="302"/>
      <c r="G48" s="302"/>
      <c r="H48" s="302"/>
      <c r="I48" s="302"/>
      <c r="J48" s="302"/>
      <c r="L48" s="290"/>
      <c r="N48" s="293"/>
    </row>
    <row r="49" spans="3:14" x14ac:dyDescent="0.2">
      <c r="C49" s="297">
        <v>46</v>
      </c>
      <c r="D49" s="298" t="s">
        <v>357</v>
      </c>
      <c r="F49" s="302"/>
      <c r="G49" s="302"/>
      <c r="H49" s="302"/>
      <c r="I49" s="302"/>
      <c r="J49" s="302"/>
      <c r="L49" s="290"/>
      <c r="N49" s="293"/>
    </row>
    <row r="50" spans="3:14" x14ac:dyDescent="0.2">
      <c r="C50" s="297">
        <v>47</v>
      </c>
      <c r="D50" s="298" t="s">
        <v>358</v>
      </c>
      <c r="F50" s="302"/>
      <c r="G50" s="302"/>
      <c r="H50" s="302"/>
      <c r="I50" s="302"/>
      <c r="J50" s="302"/>
      <c r="L50" s="290"/>
      <c r="N50" s="293"/>
    </row>
    <row r="51" spans="3:14" x14ac:dyDescent="0.2">
      <c r="C51" s="297">
        <v>48</v>
      </c>
      <c r="D51" s="298" t="s">
        <v>359</v>
      </c>
      <c r="F51" s="302"/>
      <c r="G51" s="302"/>
      <c r="H51" s="302"/>
      <c r="I51" s="302"/>
      <c r="J51" s="302"/>
      <c r="L51" s="290"/>
      <c r="N51" s="293"/>
    </row>
    <row r="52" spans="3:14" x14ac:dyDescent="0.2">
      <c r="C52" s="297">
        <v>49</v>
      </c>
      <c r="D52" s="298" t="s">
        <v>360</v>
      </c>
      <c r="F52" s="302"/>
      <c r="G52" s="302"/>
      <c r="H52" s="302"/>
      <c r="I52" s="302"/>
      <c r="J52" s="302"/>
      <c r="L52" s="290"/>
      <c r="N52" s="293"/>
    </row>
    <row r="53" spans="3:14" x14ac:dyDescent="0.2">
      <c r="C53" s="297">
        <v>50</v>
      </c>
      <c r="D53" s="298" t="s">
        <v>361</v>
      </c>
      <c r="F53" s="302"/>
      <c r="G53" s="302"/>
      <c r="H53" s="302"/>
      <c r="I53" s="302"/>
      <c r="J53" s="302"/>
      <c r="L53" s="290"/>
      <c r="N53" s="293"/>
    </row>
    <row r="54" spans="3:14" x14ac:dyDescent="0.2">
      <c r="C54" s="297">
        <v>51</v>
      </c>
      <c r="D54" s="298" t="s">
        <v>362</v>
      </c>
      <c r="F54" s="302"/>
      <c r="G54" s="302"/>
      <c r="H54" s="302"/>
      <c r="I54" s="302"/>
      <c r="J54" s="302"/>
      <c r="L54" s="290"/>
      <c r="N54" s="293"/>
    </row>
    <row r="55" spans="3:14" x14ac:dyDescent="0.2">
      <c r="C55" s="297">
        <v>52</v>
      </c>
      <c r="D55" s="298" t="s">
        <v>363</v>
      </c>
      <c r="F55" s="302"/>
      <c r="G55" s="302"/>
      <c r="H55" s="302"/>
      <c r="I55" s="302"/>
      <c r="J55" s="302"/>
      <c r="L55" s="290"/>
      <c r="N55" s="293"/>
    </row>
    <row r="56" spans="3:14" x14ac:dyDescent="0.2">
      <c r="C56" s="297">
        <v>53</v>
      </c>
      <c r="D56" s="298" t="s">
        <v>364</v>
      </c>
      <c r="F56" s="302"/>
      <c r="G56" s="302"/>
      <c r="H56" s="302"/>
      <c r="I56" s="302"/>
      <c r="J56" s="302"/>
      <c r="L56" s="290"/>
      <c r="N56" s="293"/>
    </row>
    <row r="57" spans="3:14" x14ac:dyDescent="0.2">
      <c r="C57" s="297">
        <v>54</v>
      </c>
      <c r="D57" s="298" t="s">
        <v>365</v>
      </c>
      <c r="F57" s="302"/>
      <c r="G57" s="302"/>
      <c r="H57" s="302"/>
      <c r="I57" s="302"/>
      <c r="J57" s="302"/>
      <c r="L57" s="290"/>
      <c r="N57" s="293"/>
    </row>
    <row r="58" spans="3:14" x14ac:dyDescent="0.2">
      <c r="C58" s="297">
        <v>55</v>
      </c>
      <c r="D58" s="298" t="s">
        <v>366</v>
      </c>
      <c r="F58" s="302"/>
      <c r="G58" s="302"/>
      <c r="H58" s="302"/>
      <c r="I58" s="302"/>
      <c r="J58" s="302"/>
      <c r="L58" s="290"/>
      <c r="N58" s="293"/>
    </row>
    <row r="59" spans="3:14" x14ac:dyDescent="0.2">
      <c r="C59" s="297">
        <v>56</v>
      </c>
      <c r="D59" s="298" t="s">
        <v>367</v>
      </c>
      <c r="F59" s="302"/>
      <c r="G59" s="302"/>
      <c r="H59" s="302"/>
      <c r="I59" s="302"/>
      <c r="J59" s="302"/>
      <c r="L59" s="290"/>
      <c r="N59" s="293"/>
    </row>
    <row r="60" spans="3:14" x14ac:dyDescent="0.2">
      <c r="C60" s="297">
        <v>57</v>
      </c>
      <c r="D60" s="298" t="s">
        <v>368</v>
      </c>
      <c r="F60" s="302"/>
      <c r="G60" s="302"/>
      <c r="H60" s="302"/>
      <c r="I60" s="302"/>
      <c r="J60" s="302"/>
      <c r="L60" s="290"/>
      <c r="N60" s="293"/>
    </row>
    <row r="61" spans="3:14" x14ac:dyDescent="0.2">
      <c r="C61" s="297">
        <v>58</v>
      </c>
      <c r="D61" s="298" t="s">
        <v>369</v>
      </c>
      <c r="F61" s="302"/>
      <c r="G61" s="302"/>
      <c r="H61" s="302"/>
      <c r="I61" s="302"/>
      <c r="J61" s="302"/>
      <c r="L61" s="290"/>
      <c r="N61" s="293"/>
    </row>
    <row r="62" spans="3:14" x14ac:dyDescent="0.2">
      <c r="C62" s="297">
        <v>59</v>
      </c>
      <c r="D62" s="298" t="s">
        <v>370</v>
      </c>
      <c r="F62" s="302"/>
      <c r="G62" s="302"/>
      <c r="H62" s="302"/>
      <c r="I62" s="302"/>
      <c r="J62" s="302"/>
      <c r="L62" s="290"/>
      <c r="N62" s="293"/>
    </row>
    <row r="63" spans="3:14" x14ac:dyDescent="0.2">
      <c r="C63" s="300">
        <v>60</v>
      </c>
      <c r="D63" s="301" t="s">
        <v>371</v>
      </c>
      <c r="F63" s="304"/>
      <c r="G63" s="304"/>
      <c r="H63" s="304"/>
      <c r="I63" s="304"/>
      <c r="J63" s="304"/>
      <c r="L63" s="291"/>
      <c r="N63" s="294"/>
    </row>
    <row r="64" spans="3:14" x14ac:dyDescent="0.2">
      <c r="C64" s="29"/>
      <c r="L64" s="29"/>
      <c r="M64" s="29"/>
      <c r="N64" s="29"/>
    </row>
    <row r="65" spans="6:10" s="29" customFormat="1" x14ac:dyDescent="0.2">
      <c r="F65" s="37"/>
      <c r="G65" s="37"/>
      <c r="H65" s="37"/>
      <c r="I65" s="37"/>
      <c r="J65" s="37"/>
    </row>
    <row r="66" spans="6:10" s="29" customFormat="1" x14ac:dyDescent="0.2">
      <c r="F66" s="37"/>
      <c r="G66" s="37"/>
      <c r="H66" s="37"/>
      <c r="I66" s="37"/>
      <c r="J66" s="37"/>
    </row>
    <row r="67" spans="6:10" s="29" customFormat="1" x14ac:dyDescent="0.2">
      <c r="F67" s="37"/>
      <c r="G67" s="37"/>
      <c r="H67" s="37"/>
      <c r="I67" s="37"/>
      <c r="J67" s="37"/>
    </row>
    <row r="68" spans="6:10" s="29" customFormat="1" x14ac:dyDescent="0.2">
      <c r="F68" s="37"/>
      <c r="G68" s="37"/>
      <c r="H68" s="37"/>
      <c r="I68" s="37"/>
      <c r="J68" s="37"/>
    </row>
    <row r="69" spans="6:10" s="29" customFormat="1" x14ac:dyDescent="0.2">
      <c r="F69" s="37"/>
      <c r="G69" s="37"/>
      <c r="H69" s="37"/>
      <c r="I69" s="37"/>
      <c r="J69" s="37"/>
    </row>
    <row r="70" spans="6:10" s="29" customFormat="1" x14ac:dyDescent="0.2">
      <c r="F70" s="37"/>
      <c r="G70" s="37"/>
      <c r="H70" s="37"/>
      <c r="I70" s="37"/>
      <c r="J70" s="37"/>
    </row>
    <row r="71" spans="6:10" s="29" customFormat="1" x14ac:dyDescent="0.2">
      <c r="F71" s="37"/>
      <c r="G71" s="37"/>
      <c r="H71" s="37"/>
      <c r="I71" s="37"/>
      <c r="J71" s="37"/>
    </row>
    <row r="72" spans="6:10" s="29" customFormat="1" x14ac:dyDescent="0.2">
      <c r="F72" s="37"/>
      <c r="G72" s="37"/>
      <c r="H72" s="37"/>
      <c r="I72" s="37"/>
      <c r="J72" s="37"/>
    </row>
    <row r="73" spans="6:10" s="29" customFormat="1" x14ac:dyDescent="0.2">
      <c r="F73" s="37"/>
      <c r="G73" s="37"/>
      <c r="H73" s="37"/>
      <c r="I73" s="37"/>
      <c r="J73" s="37"/>
    </row>
    <row r="74" spans="6:10" s="29" customFormat="1" x14ac:dyDescent="0.2">
      <c r="F74" s="37"/>
      <c r="G74" s="37"/>
      <c r="H74" s="37"/>
      <c r="I74" s="37"/>
      <c r="J74" s="37"/>
    </row>
    <row r="75" spans="6:10" s="29" customFormat="1" x14ac:dyDescent="0.2">
      <c r="F75" s="37"/>
      <c r="G75" s="37"/>
      <c r="H75" s="37"/>
      <c r="I75" s="37"/>
      <c r="J75" s="37"/>
    </row>
    <row r="76" spans="6:10" s="29" customFormat="1" x14ac:dyDescent="0.2">
      <c r="F76" s="37"/>
      <c r="G76" s="37"/>
      <c r="H76" s="37"/>
      <c r="I76" s="37"/>
      <c r="J76" s="37"/>
    </row>
    <row r="77" spans="6:10" s="29" customFormat="1" x14ac:dyDescent="0.2">
      <c r="F77" s="37"/>
      <c r="G77" s="37"/>
      <c r="H77" s="37"/>
      <c r="I77" s="37"/>
      <c r="J77" s="37"/>
    </row>
    <row r="78" spans="6:10" s="29" customFormat="1" x14ac:dyDescent="0.2">
      <c r="F78" s="37"/>
      <c r="G78" s="37"/>
      <c r="H78" s="37"/>
      <c r="I78" s="37"/>
      <c r="J78" s="37"/>
    </row>
    <row r="79" spans="6:10" s="29" customFormat="1" x14ac:dyDescent="0.2">
      <c r="F79" s="37"/>
      <c r="G79" s="37"/>
      <c r="H79" s="37"/>
      <c r="I79" s="37"/>
      <c r="J79" s="37"/>
    </row>
    <row r="80" spans="6:10" s="29" customFormat="1" x14ac:dyDescent="0.2">
      <c r="F80" s="37"/>
      <c r="G80" s="37"/>
      <c r="H80" s="37"/>
      <c r="I80" s="37"/>
      <c r="J80" s="37"/>
    </row>
    <row r="81" spans="6:10" s="29" customFormat="1" x14ac:dyDescent="0.2">
      <c r="F81" s="37"/>
      <c r="G81" s="37"/>
      <c r="H81" s="37"/>
      <c r="I81" s="37"/>
      <c r="J81" s="37"/>
    </row>
    <row r="82" spans="6:10" s="29" customFormat="1" x14ac:dyDescent="0.2">
      <c r="F82" s="37"/>
      <c r="G82" s="37"/>
      <c r="H82" s="37"/>
      <c r="I82" s="37"/>
      <c r="J82" s="37"/>
    </row>
    <row r="83" spans="6:10" s="29" customFormat="1" x14ac:dyDescent="0.2">
      <c r="F83" s="37"/>
      <c r="G83" s="37"/>
      <c r="H83" s="37"/>
      <c r="I83" s="37"/>
      <c r="J83" s="37"/>
    </row>
    <row r="84" spans="6:10" s="29" customFormat="1" x14ac:dyDescent="0.2">
      <c r="F84" s="37"/>
      <c r="G84" s="37"/>
      <c r="H84" s="37"/>
      <c r="I84" s="37"/>
      <c r="J84" s="37"/>
    </row>
    <row r="85" spans="6:10" s="29" customFormat="1" x14ac:dyDescent="0.2">
      <c r="F85" s="37"/>
      <c r="G85" s="37"/>
      <c r="H85" s="37"/>
      <c r="I85" s="37"/>
      <c r="J85" s="37"/>
    </row>
    <row r="86" spans="6:10" s="29" customFormat="1" x14ac:dyDescent="0.2">
      <c r="F86" s="37"/>
      <c r="G86" s="37"/>
      <c r="H86" s="37"/>
      <c r="I86" s="37"/>
      <c r="J86" s="37"/>
    </row>
    <row r="87" spans="6:10" s="29" customFormat="1" x14ac:dyDescent="0.2">
      <c r="F87" s="37"/>
      <c r="G87" s="37"/>
      <c r="H87" s="37"/>
      <c r="I87" s="37"/>
      <c r="J87" s="37"/>
    </row>
    <row r="88" spans="6:10" s="29" customFormat="1" x14ac:dyDescent="0.2">
      <c r="F88" s="37"/>
      <c r="G88" s="37"/>
      <c r="H88" s="37"/>
      <c r="I88" s="37"/>
      <c r="J88" s="37"/>
    </row>
    <row r="89" spans="6:10" s="29" customFormat="1" x14ac:dyDescent="0.2">
      <c r="F89" s="37"/>
      <c r="G89" s="37"/>
      <c r="H89" s="37"/>
      <c r="I89" s="37"/>
      <c r="J89" s="37"/>
    </row>
    <row r="90" spans="6:10" s="29" customFormat="1" x14ac:dyDescent="0.2">
      <c r="F90" s="37"/>
      <c r="G90" s="37"/>
      <c r="H90" s="37"/>
      <c r="I90" s="37"/>
      <c r="J90" s="37"/>
    </row>
    <row r="91" spans="6:10" s="29" customFormat="1" x14ac:dyDescent="0.2">
      <c r="F91" s="37"/>
      <c r="G91" s="37"/>
      <c r="H91" s="37"/>
      <c r="I91" s="37"/>
      <c r="J91" s="37"/>
    </row>
    <row r="92" spans="6:10" s="29" customFormat="1" x14ac:dyDescent="0.2">
      <c r="F92" s="37"/>
      <c r="G92" s="37"/>
      <c r="H92" s="37"/>
      <c r="I92" s="37"/>
      <c r="J92" s="37"/>
    </row>
    <row r="93" spans="6:10" s="29" customFormat="1" x14ac:dyDescent="0.2">
      <c r="F93" s="37"/>
      <c r="G93" s="37"/>
      <c r="H93" s="37"/>
      <c r="I93" s="37"/>
      <c r="J93" s="37"/>
    </row>
    <row r="94" spans="6:10" s="29" customFormat="1" x14ac:dyDescent="0.2">
      <c r="F94" s="37"/>
      <c r="G94" s="37"/>
      <c r="H94" s="37"/>
      <c r="I94" s="37"/>
      <c r="J94" s="37"/>
    </row>
    <row r="95" spans="6:10" s="29" customFormat="1" x14ac:dyDescent="0.2">
      <c r="F95" s="37"/>
      <c r="G95" s="37"/>
      <c r="H95" s="37"/>
      <c r="I95" s="37"/>
      <c r="J95" s="37"/>
    </row>
    <row r="96" spans="6:10" s="29" customFormat="1" x14ac:dyDescent="0.2">
      <c r="F96" s="37"/>
      <c r="G96" s="37"/>
      <c r="H96" s="37"/>
      <c r="I96" s="37"/>
      <c r="J96" s="37"/>
    </row>
    <row r="97" spans="6:10" s="29" customFormat="1" x14ac:dyDescent="0.2">
      <c r="F97" s="37"/>
      <c r="G97" s="37"/>
      <c r="H97" s="37"/>
      <c r="I97" s="37"/>
      <c r="J97" s="37"/>
    </row>
    <row r="98" spans="6:10" s="29" customFormat="1" x14ac:dyDescent="0.2">
      <c r="F98" s="37"/>
      <c r="G98" s="37"/>
      <c r="H98" s="37"/>
      <c r="I98" s="37"/>
      <c r="J98" s="37"/>
    </row>
    <row r="99" spans="6:10" s="29" customFormat="1" x14ac:dyDescent="0.2">
      <c r="F99" s="37"/>
      <c r="G99" s="37"/>
      <c r="H99" s="37"/>
      <c r="I99" s="37"/>
      <c r="J99" s="37"/>
    </row>
    <row r="100" spans="6:10" s="29" customFormat="1" x14ac:dyDescent="0.2">
      <c r="F100" s="37"/>
      <c r="G100" s="37"/>
      <c r="H100" s="37"/>
      <c r="I100" s="37"/>
      <c r="J100" s="37"/>
    </row>
    <row r="101" spans="6:10" s="29" customFormat="1" x14ac:dyDescent="0.2">
      <c r="F101" s="37"/>
      <c r="G101" s="37"/>
      <c r="H101" s="37"/>
      <c r="I101" s="37"/>
      <c r="J101" s="37"/>
    </row>
    <row r="102" spans="6:10" s="29" customFormat="1" x14ac:dyDescent="0.2">
      <c r="F102" s="37"/>
      <c r="G102" s="37"/>
      <c r="H102" s="37"/>
      <c r="I102" s="37"/>
      <c r="J102" s="37"/>
    </row>
    <row r="103" spans="6:10" s="29" customFormat="1" x14ac:dyDescent="0.2">
      <c r="F103" s="37"/>
      <c r="G103" s="37"/>
      <c r="H103" s="37"/>
      <c r="I103" s="37"/>
      <c r="J103" s="37"/>
    </row>
    <row r="104" spans="6:10" s="29" customFormat="1" x14ac:dyDescent="0.2">
      <c r="F104" s="37"/>
      <c r="G104" s="37"/>
      <c r="H104" s="37"/>
      <c r="I104" s="37"/>
      <c r="J104" s="37"/>
    </row>
    <row r="105" spans="6:10" s="29" customFormat="1" x14ac:dyDescent="0.2">
      <c r="F105" s="37"/>
      <c r="G105" s="37"/>
      <c r="H105" s="37"/>
      <c r="I105" s="37"/>
      <c r="J105" s="37"/>
    </row>
    <row r="106" spans="6:10" s="29" customFormat="1" x14ac:dyDescent="0.2">
      <c r="F106" s="37"/>
      <c r="G106" s="37"/>
      <c r="H106" s="37"/>
      <c r="I106" s="37"/>
      <c r="J106" s="37"/>
    </row>
    <row r="107" spans="6:10" s="29" customFormat="1" x14ac:dyDescent="0.2">
      <c r="F107" s="37"/>
      <c r="G107" s="37"/>
      <c r="H107" s="37"/>
      <c r="I107" s="37"/>
      <c r="J107" s="37"/>
    </row>
    <row r="108" spans="6:10" s="29" customFormat="1" x14ac:dyDescent="0.2">
      <c r="F108" s="37"/>
      <c r="G108" s="37"/>
      <c r="H108" s="37"/>
      <c r="I108" s="37"/>
      <c r="J108" s="37"/>
    </row>
    <row r="109" spans="6:10" s="29" customFormat="1" x14ac:dyDescent="0.2">
      <c r="F109" s="37"/>
      <c r="G109" s="37"/>
      <c r="H109" s="37"/>
      <c r="I109" s="37"/>
      <c r="J109" s="37"/>
    </row>
    <row r="110" spans="6:10" s="29" customFormat="1" x14ac:dyDescent="0.2">
      <c r="F110" s="37"/>
      <c r="G110" s="37"/>
      <c r="H110" s="37"/>
      <c r="I110" s="37"/>
      <c r="J110" s="37"/>
    </row>
    <row r="111" spans="6:10" s="29" customFormat="1" x14ac:dyDescent="0.2">
      <c r="F111" s="37"/>
      <c r="G111" s="37"/>
      <c r="H111" s="37"/>
      <c r="I111" s="37"/>
      <c r="J111" s="37"/>
    </row>
    <row r="112" spans="6:10" s="29" customFormat="1" x14ac:dyDescent="0.2">
      <c r="F112" s="37"/>
      <c r="G112" s="37"/>
      <c r="H112" s="37"/>
      <c r="I112" s="37"/>
      <c r="J112" s="37"/>
    </row>
    <row r="113" spans="6:10" s="29" customFormat="1" x14ac:dyDescent="0.2">
      <c r="F113" s="37"/>
      <c r="G113" s="37"/>
      <c r="H113" s="37"/>
      <c r="I113" s="37"/>
      <c r="J113" s="37"/>
    </row>
    <row r="114" spans="6:10" s="29" customFormat="1" x14ac:dyDescent="0.2">
      <c r="F114" s="37"/>
      <c r="G114" s="37"/>
      <c r="H114" s="37"/>
      <c r="I114" s="37"/>
      <c r="J114" s="37"/>
    </row>
    <row r="115" spans="6:10" s="29" customFormat="1" x14ac:dyDescent="0.2">
      <c r="F115" s="37"/>
      <c r="G115" s="37"/>
      <c r="H115" s="37"/>
      <c r="I115" s="37"/>
      <c r="J115" s="37"/>
    </row>
    <row r="116" spans="6:10" s="29" customFormat="1" x14ac:dyDescent="0.2">
      <c r="F116" s="37"/>
      <c r="G116" s="37"/>
      <c r="H116" s="37"/>
      <c r="I116" s="37"/>
      <c r="J116" s="37"/>
    </row>
    <row r="117" spans="6:10" s="29" customFormat="1" x14ac:dyDescent="0.2">
      <c r="F117" s="37"/>
      <c r="G117" s="37"/>
      <c r="H117" s="37"/>
      <c r="I117" s="37"/>
      <c r="J117" s="37"/>
    </row>
    <row r="118" spans="6:10" s="29" customFormat="1" x14ac:dyDescent="0.2">
      <c r="F118" s="37"/>
      <c r="G118" s="37"/>
      <c r="H118" s="37"/>
      <c r="I118" s="37"/>
      <c r="J118" s="37"/>
    </row>
    <row r="119" spans="6:10" s="29" customFormat="1" x14ac:dyDescent="0.2">
      <c r="F119" s="37"/>
      <c r="G119" s="37"/>
      <c r="H119" s="37"/>
      <c r="I119" s="37"/>
      <c r="J119" s="37"/>
    </row>
    <row r="120" spans="6:10" s="29" customFormat="1" x14ac:dyDescent="0.2">
      <c r="F120" s="37"/>
      <c r="G120" s="37"/>
      <c r="H120" s="37"/>
      <c r="I120" s="37"/>
      <c r="J120" s="37"/>
    </row>
    <row r="121" spans="6:10" s="29" customFormat="1" x14ac:dyDescent="0.2">
      <c r="F121" s="37"/>
      <c r="G121" s="37"/>
      <c r="H121" s="37"/>
      <c r="I121" s="37"/>
      <c r="J121" s="37"/>
    </row>
    <row r="122" spans="6:10" s="29" customFormat="1" x14ac:dyDescent="0.2">
      <c r="F122" s="37"/>
      <c r="G122" s="37"/>
      <c r="H122" s="37"/>
      <c r="I122" s="37"/>
      <c r="J122" s="37"/>
    </row>
    <row r="123" spans="6:10" s="29" customFormat="1" x14ac:dyDescent="0.2">
      <c r="F123" s="37"/>
      <c r="G123" s="37"/>
      <c r="H123" s="37"/>
      <c r="I123" s="37"/>
      <c r="J123" s="37"/>
    </row>
    <row r="124" spans="6:10" s="29" customFormat="1" x14ac:dyDescent="0.2">
      <c r="F124" s="37"/>
      <c r="G124" s="37"/>
      <c r="H124" s="37"/>
      <c r="I124" s="37"/>
      <c r="J124" s="37"/>
    </row>
    <row r="125" spans="6:10" s="29" customFormat="1" x14ac:dyDescent="0.2">
      <c r="F125" s="37"/>
      <c r="G125" s="37"/>
      <c r="H125" s="37"/>
      <c r="I125" s="37"/>
      <c r="J125" s="37"/>
    </row>
    <row r="126" spans="6:10" s="29" customFormat="1" x14ac:dyDescent="0.2">
      <c r="F126" s="37"/>
      <c r="G126" s="37"/>
      <c r="H126" s="37"/>
      <c r="I126" s="37"/>
      <c r="J126" s="37"/>
    </row>
    <row r="127" spans="6:10" s="29" customFormat="1" x14ac:dyDescent="0.2">
      <c r="F127" s="37"/>
      <c r="G127" s="37"/>
      <c r="H127" s="37"/>
      <c r="I127" s="37"/>
      <c r="J127" s="37"/>
    </row>
    <row r="128" spans="6:10" s="29" customFormat="1" x14ac:dyDescent="0.2">
      <c r="F128" s="37"/>
      <c r="G128" s="37"/>
      <c r="H128" s="37"/>
      <c r="I128" s="37"/>
      <c r="J128" s="37"/>
    </row>
    <row r="129" spans="6:10" s="29" customFormat="1" x14ac:dyDescent="0.2">
      <c r="F129" s="37"/>
      <c r="G129" s="37"/>
      <c r="H129" s="37"/>
      <c r="I129" s="37"/>
      <c r="J129" s="37"/>
    </row>
    <row r="130" spans="6:10" s="29" customFormat="1" x14ac:dyDescent="0.2">
      <c r="F130" s="37"/>
      <c r="G130" s="37"/>
      <c r="H130" s="37"/>
      <c r="I130" s="37"/>
      <c r="J130" s="37"/>
    </row>
    <row r="131" spans="6:10" s="29" customFormat="1" x14ac:dyDescent="0.2">
      <c r="F131" s="37"/>
      <c r="G131" s="37"/>
      <c r="H131" s="37"/>
      <c r="I131" s="37"/>
      <c r="J131" s="37"/>
    </row>
    <row r="132" spans="6:10" s="29" customFormat="1" x14ac:dyDescent="0.2">
      <c r="F132" s="37"/>
      <c r="G132" s="37"/>
      <c r="H132" s="37"/>
      <c r="I132" s="37"/>
      <c r="J132" s="37"/>
    </row>
    <row r="133" spans="6:10" s="29" customFormat="1" x14ac:dyDescent="0.2">
      <c r="F133" s="37"/>
      <c r="G133" s="37"/>
      <c r="H133" s="37"/>
      <c r="I133" s="37"/>
      <c r="J133" s="37"/>
    </row>
    <row r="134" spans="6:10" s="29" customFormat="1" x14ac:dyDescent="0.2">
      <c r="F134" s="37"/>
      <c r="G134" s="37"/>
      <c r="H134" s="37"/>
      <c r="I134" s="37"/>
      <c r="J134" s="37"/>
    </row>
    <row r="135" spans="6:10" s="29" customFormat="1" x14ac:dyDescent="0.2">
      <c r="F135" s="37"/>
      <c r="G135" s="37"/>
      <c r="H135" s="37"/>
      <c r="I135" s="37"/>
      <c r="J135" s="37"/>
    </row>
    <row r="136" spans="6:10" s="29" customFormat="1" x14ac:dyDescent="0.2">
      <c r="F136" s="37"/>
      <c r="G136" s="37"/>
      <c r="H136" s="37"/>
      <c r="I136" s="37"/>
      <c r="J136" s="37"/>
    </row>
    <row r="137" spans="6:10" s="29" customFormat="1" x14ac:dyDescent="0.2">
      <c r="F137" s="37"/>
      <c r="G137" s="37"/>
      <c r="H137" s="37"/>
      <c r="I137" s="37"/>
      <c r="J137" s="37"/>
    </row>
    <row r="138" spans="6:10" s="29" customFormat="1" x14ac:dyDescent="0.2">
      <c r="F138" s="37"/>
      <c r="G138" s="37"/>
      <c r="H138" s="37"/>
      <c r="I138" s="37"/>
      <c r="J138" s="37"/>
    </row>
    <row r="139" spans="6:10" s="29" customFormat="1" x14ac:dyDescent="0.2">
      <c r="F139" s="37"/>
      <c r="G139" s="37"/>
      <c r="H139" s="37"/>
      <c r="I139" s="37"/>
      <c r="J139" s="37"/>
    </row>
    <row r="140" spans="6:10" s="29" customFormat="1" x14ac:dyDescent="0.2">
      <c r="F140" s="37"/>
      <c r="G140" s="37"/>
      <c r="H140" s="37"/>
      <c r="I140" s="37"/>
      <c r="J140" s="37"/>
    </row>
    <row r="141" spans="6:10" s="29" customFormat="1" x14ac:dyDescent="0.2">
      <c r="F141" s="37"/>
      <c r="G141" s="37"/>
      <c r="H141" s="37"/>
      <c r="I141" s="37"/>
      <c r="J141" s="37"/>
    </row>
    <row r="142" spans="6:10" s="29" customFormat="1" x14ac:dyDescent="0.2">
      <c r="F142" s="37"/>
      <c r="G142" s="37"/>
      <c r="H142" s="37"/>
      <c r="I142" s="37"/>
      <c r="J142" s="37"/>
    </row>
    <row r="143" spans="6:10" s="29" customFormat="1" x14ac:dyDescent="0.2">
      <c r="F143" s="37"/>
      <c r="G143" s="37"/>
      <c r="H143" s="37"/>
      <c r="I143" s="37"/>
      <c r="J143" s="37"/>
    </row>
    <row r="144" spans="6:10" s="29" customFormat="1" x14ac:dyDescent="0.2">
      <c r="F144" s="37"/>
      <c r="G144" s="37"/>
      <c r="H144" s="37"/>
      <c r="I144" s="37"/>
      <c r="J144" s="37"/>
    </row>
    <row r="145" spans="6:10" s="29" customFormat="1" x14ac:dyDescent="0.2">
      <c r="F145" s="37"/>
      <c r="G145" s="37"/>
      <c r="H145" s="37"/>
      <c r="I145" s="37"/>
      <c r="J145" s="37"/>
    </row>
    <row r="146" spans="6:10" s="29" customFormat="1" x14ac:dyDescent="0.2">
      <c r="F146" s="37"/>
      <c r="G146" s="37"/>
      <c r="H146" s="37"/>
      <c r="I146" s="37"/>
      <c r="J146" s="37"/>
    </row>
    <row r="147" spans="6:10" s="29" customFormat="1" x14ac:dyDescent="0.2">
      <c r="F147" s="37"/>
      <c r="G147" s="37"/>
      <c r="H147" s="37"/>
      <c r="I147" s="37"/>
      <c r="J147" s="37"/>
    </row>
    <row r="148" spans="6:10" s="29" customFormat="1" x14ac:dyDescent="0.2">
      <c r="F148" s="37"/>
      <c r="G148" s="37"/>
      <c r="H148" s="37"/>
      <c r="I148" s="37"/>
      <c r="J148" s="37"/>
    </row>
    <row r="149" spans="6:10" s="29" customFormat="1" x14ac:dyDescent="0.2">
      <c r="F149" s="37"/>
      <c r="G149" s="37"/>
      <c r="H149" s="37"/>
      <c r="I149" s="37"/>
      <c r="J149" s="37"/>
    </row>
    <row r="150" spans="6:10" s="29" customFormat="1" x14ac:dyDescent="0.2">
      <c r="F150" s="37"/>
      <c r="G150" s="37"/>
      <c r="H150" s="37"/>
      <c r="I150" s="37"/>
      <c r="J150" s="37"/>
    </row>
    <row r="151" spans="6:10" s="29" customFormat="1" x14ac:dyDescent="0.2">
      <c r="F151" s="37"/>
      <c r="G151" s="37"/>
      <c r="H151" s="37"/>
      <c r="I151" s="37"/>
      <c r="J151" s="37"/>
    </row>
    <row r="152" spans="6:10" s="29" customFormat="1" x14ac:dyDescent="0.2">
      <c r="F152" s="37"/>
      <c r="G152" s="37"/>
      <c r="H152" s="37"/>
      <c r="I152" s="37"/>
      <c r="J152" s="37"/>
    </row>
    <row r="153" spans="6:10" s="29" customFormat="1" x14ac:dyDescent="0.2">
      <c r="F153" s="37"/>
      <c r="G153" s="37"/>
      <c r="H153" s="37"/>
      <c r="I153" s="37"/>
      <c r="J153" s="37"/>
    </row>
    <row r="154" spans="6:10" s="29" customFormat="1" x14ac:dyDescent="0.2">
      <c r="F154" s="37"/>
      <c r="G154" s="37"/>
      <c r="H154" s="37"/>
      <c r="I154" s="37"/>
      <c r="J154" s="37"/>
    </row>
    <row r="155" spans="6:10" s="29" customFormat="1" x14ac:dyDescent="0.2">
      <c r="F155" s="37"/>
      <c r="G155" s="37"/>
      <c r="H155" s="37"/>
      <c r="I155" s="37"/>
      <c r="J155" s="37"/>
    </row>
    <row r="156" spans="6:10" s="29" customFormat="1" x14ac:dyDescent="0.2">
      <c r="F156" s="37"/>
      <c r="G156" s="37"/>
      <c r="H156" s="37"/>
      <c r="I156" s="37"/>
      <c r="J156" s="37"/>
    </row>
    <row r="157" spans="6:10" s="29" customFormat="1" x14ac:dyDescent="0.2">
      <c r="F157" s="37"/>
      <c r="G157" s="37"/>
      <c r="H157" s="37"/>
      <c r="I157" s="37"/>
      <c r="J157" s="37"/>
    </row>
    <row r="158" spans="6:10" s="29" customFormat="1" x14ac:dyDescent="0.2">
      <c r="F158" s="37"/>
      <c r="G158" s="37"/>
      <c r="H158" s="37"/>
      <c r="I158" s="37"/>
      <c r="J158" s="37"/>
    </row>
    <row r="159" spans="6:10" s="29" customFormat="1" x14ac:dyDescent="0.2">
      <c r="F159" s="37"/>
      <c r="G159" s="37"/>
      <c r="H159" s="37"/>
      <c r="I159" s="37"/>
      <c r="J159" s="37"/>
    </row>
    <row r="160" spans="6:10" s="29" customFormat="1" x14ac:dyDescent="0.2">
      <c r="F160" s="37"/>
      <c r="G160" s="37"/>
      <c r="H160" s="37"/>
      <c r="I160" s="37"/>
      <c r="J160" s="37"/>
    </row>
    <row r="161" spans="6:10" s="29" customFormat="1" x14ac:dyDescent="0.2">
      <c r="F161" s="37"/>
      <c r="G161" s="37"/>
      <c r="H161" s="37"/>
      <c r="I161" s="37"/>
      <c r="J161" s="37"/>
    </row>
    <row r="162" spans="6:10" s="29" customFormat="1" x14ac:dyDescent="0.2">
      <c r="F162" s="37"/>
      <c r="G162" s="37"/>
      <c r="H162" s="37"/>
      <c r="I162" s="37"/>
      <c r="J162" s="37"/>
    </row>
    <row r="163" spans="6:10" s="29" customFormat="1" x14ac:dyDescent="0.2">
      <c r="F163" s="37"/>
      <c r="G163" s="37"/>
      <c r="H163" s="37"/>
      <c r="I163" s="37"/>
      <c r="J163" s="37"/>
    </row>
    <row r="164" spans="6:10" s="29" customFormat="1" x14ac:dyDescent="0.2">
      <c r="F164" s="37"/>
      <c r="G164" s="37"/>
      <c r="H164" s="37"/>
      <c r="I164" s="37"/>
      <c r="J164" s="37"/>
    </row>
    <row r="165" spans="6:10" s="29" customFormat="1" x14ac:dyDescent="0.2">
      <c r="F165" s="37"/>
      <c r="G165" s="37"/>
      <c r="H165" s="37"/>
      <c r="I165" s="37"/>
      <c r="J165" s="37"/>
    </row>
    <row r="166" spans="6:10" s="29" customFormat="1" x14ac:dyDescent="0.2">
      <c r="F166" s="37"/>
      <c r="G166" s="37"/>
      <c r="H166" s="37"/>
      <c r="I166" s="37"/>
      <c r="J166" s="37"/>
    </row>
    <row r="167" spans="6:10" s="29" customFormat="1" x14ac:dyDescent="0.2">
      <c r="F167" s="37"/>
      <c r="G167" s="37"/>
      <c r="H167" s="37"/>
      <c r="I167" s="37"/>
      <c r="J167" s="37"/>
    </row>
    <row r="168" spans="6:10" s="29" customFormat="1" x14ac:dyDescent="0.2">
      <c r="F168" s="37"/>
      <c r="G168" s="37"/>
      <c r="H168" s="37"/>
      <c r="I168" s="37"/>
      <c r="J168" s="37"/>
    </row>
    <row r="169" spans="6:10" s="29" customFormat="1" x14ac:dyDescent="0.2">
      <c r="F169" s="37"/>
      <c r="G169" s="37"/>
      <c r="H169" s="37"/>
      <c r="I169" s="37"/>
      <c r="J169" s="37"/>
    </row>
    <row r="170" spans="6:10" s="29" customFormat="1" x14ac:dyDescent="0.2">
      <c r="F170" s="37"/>
      <c r="G170" s="37"/>
      <c r="H170" s="37"/>
      <c r="I170" s="37"/>
      <c r="J170" s="37"/>
    </row>
    <row r="171" spans="6:10" s="29" customFormat="1" x14ac:dyDescent="0.2">
      <c r="F171" s="37"/>
      <c r="G171" s="37"/>
      <c r="H171" s="37"/>
      <c r="I171" s="37"/>
      <c r="J171" s="37"/>
    </row>
    <row r="172" spans="6:10" s="29" customFormat="1" x14ac:dyDescent="0.2">
      <c r="F172" s="37"/>
      <c r="G172" s="37"/>
      <c r="H172" s="37"/>
      <c r="I172" s="37"/>
      <c r="J172" s="37"/>
    </row>
    <row r="173" spans="6:10" s="29" customFormat="1" x14ac:dyDescent="0.2">
      <c r="F173" s="37"/>
      <c r="G173" s="37"/>
      <c r="H173" s="37"/>
      <c r="I173" s="37"/>
      <c r="J173" s="37"/>
    </row>
    <row r="174" spans="6:10" s="29" customFormat="1" x14ac:dyDescent="0.2">
      <c r="F174" s="37"/>
      <c r="G174" s="37"/>
      <c r="H174" s="37"/>
      <c r="I174" s="37"/>
      <c r="J174" s="37"/>
    </row>
    <row r="175" spans="6:10" s="29" customFormat="1" x14ac:dyDescent="0.2">
      <c r="F175" s="37"/>
      <c r="G175" s="37"/>
      <c r="H175" s="37"/>
      <c r="I175" s="37"/>
      <c r="J175" s="37"/>
    </row>
    <row r="176" spans="6:10" s="29" customFormat="1" x14ac:dyDescent="0.2">
      <c r="F176" s="37"/>
      <c r="G176" s="37"/>
      <c r="H176" s="37"/>
      <c r="I176" s="37"/>
      <c r="J176" s="37"/>
    </row>
    <row r="177" spans="6:10" s="29" customFormat="1" x14ac:dyDescent="0.2">
      <c r="F177" s="37"/>
      <c r="G177" s="37"/>
      <c r="H177" s="37"/>
      <c r="I177" s="37"/>
      <c r="J177" s="37"/>
    </row>
    <row r="178" spans="6:10" s="29" customFormat="1" x14ac:dyDescent="0.2">
      <c r="F178" s="37"/>
      <c r="G178" s="37"/>
      <c r="H178" s="37"/>
      <c r="I178" s="37"/>
      <c r="J178" s="37"/>
    </row>
    <row r="179" spans="6:10" s="29" customFormat="1" x14ac:dyDescent="0.2">
      <c r="F179" s="37"/>
      <c r="G179" s="37"/>
      <c r="H179" s="37"/>
      <c r="I179" s="37"/>
      <c r="J179" s="37"/>
    </row>
    <row r="180" spans="6:10" s="29" customFormat="1" x14ac:dyDescent="0.2">
      <c r="F180" s="37"/>
      <c r="G180" s="37"/>
      <c r="H180" s="37"/>
      <c r="I180" s="37"/>
      <c r="J180" s="37"/>
    </row>
    <row r="181" spans="6:10" s="29" customFormat="1" x14ac:dyDescent="0.2">
      <c r="F181" s="37"/>
      <c r="G181" s="37"/>
      <c r="H181" s="37"/>
      <c r="I181" s="37"/>
      <c r="J181" s="37"/>
    </row>
    <row r="182" spans="6:10" s="29" customFormat="1" x14ac:dyDescent="0.2">
      <c r="F182" s="37"/>
      <c r="G182" s="37"/>
      <c r="H182" s="37"/>
      <c r="I182" s="37"/>
      <c r="J182" s="37"/>
    </row>
    <row r="183" spans="6:10" s="29" customFormat="1" x14ac:dyDescent="0.2">
      <c r="F183" s="37"/>
      <c r="G183" s="37"/>
      <c r="H183" s="37"/>
      <c r="I183" s="37"/>
      <c r="J183" s="37"/>
    </row>
    <row r="184" spans="6:10" s="29" customFormat="1" x14ac:dyDescent="0.2">
      <c r="F184" s="37"/>
      <c r="G184" s="37"/>
      <c r="H184" s="37"/>
      <c r="I184" s="37"/>
      <c r="J184" s="37"/>
    </row>
    <row r="185" spans="6:10" s="29" customFormat="1" x14ac:dyDescent="0.2">
      <c r="F185" s="37"/>
      <c r="G185" s="37"/>
      <c r="H185" s="37"/>
      <c r="I185" s="37"/>
      <c r="J185" s="37"/>
    </row>
    <row r="186" spans="6:10" s="29" customFormat="1" x14ac:dyDescent="0.2">
      <c r="F186" s="37"/>
      <c r="G186" s="37"/>
      <c r="H186" s="37"/>
      <c r="I186" s="37"/>
      <c r="J186" s="37"/>
    </row>
    <row r="187" spans="6:10" s="29" customFormat="1" x14ac:dyDescent="0.2">
      <c r="F187" s="37"/>
      <c r="G187" s="37"/>
      <c r="H187" s="37"/>
      <c r="I187" s="37"/>
      <c r="J187" s="37"/>
    </row>
    <row r="188" spans="6:10" s="29" customFormat="1" x14ac:dyDescent="0.2">
      <c r="F188" s="37"/>
      <c r="G188" s="37"/>
      <c r="H188" s="37"/>
      <c r="I188" s="37"/>
      <c r="J188" s="37"/>
    </row>
    <row r="189" spans="6:10" s="29" customFormat="1" x14ac:dyDescent="0.2">
      <c r="F189" s="37"/>
      <c r="G189" s="37"/>
      <c r="H189" s="37"/>
      <c r="I189" s="37"/>
      <c r="J189" s="37"/>
    </row>
    <row r="190" spans="6:10" s="29" customFormat="1" x14ac:dyDescent="0.2">
      <c r="F190" s="37"/>
      <c r="G190" s="37"/>
      <c r="H190" s="37"/>
      <c r="I190" s="37"/>
      <c r="J190" s="37"/>
    </row>
    <row r="191" spans="6:10" s="29" customFormat="1" x14ac:dyDescent="0.2">
      <c r="F191" s="37"/>
      <c r="G191" s="37"/>
      <c r="H191" s="37"/>
      <c r="I191" s="37"/>
      <c r="J191" s="37"/>
    </row>
    <row r="192" spans="6:10" s="29" customFormat="1" x14ac:dyDescent="0.2">
      <c r="F192" s="37"/>
      <c r="G192" s="37"/>
      <c r="H192" s="37"/>
      <c r="I192" s="37"/>
      <c r="J192" s="37"/>
    </row>
    <row r="193" spans="6:10" s="29" customFormat="1" x14ac:dyDescent="0.2">
      <c r="F193" s="37"/>
      <c r="G193" s="37"/>
      <c r="H193" s="37"/>
      <c r="I193" s="37"/>
      <c r="J193" s="37"/>
    </row>
    <row r="194" spans="6:10" s="29" customFormat="1" x14ac:dyDescent="0.2">
      <c r="F194" s="37"/>
      <c r="G194" s="37"/>
      <c r="H194" s="37"/>
      <c r="I194" s="37"/>
      <c r="J194" s="37"/>
    </row>
    <row r="195" spans="6:10" s="29" customFormat="1" x14ac:dyDescent="0.2">
      <c r="F195" s="37"/>
      <c r="G195" s="37"/>
      <c r="H195" s="37"/>
      <c r="I195" s="37"/>
      <c r="J195" s="37"/>
    </row>
    <row r="196" spans="6:10" s="29" customFormat="1" x14ac:dyDescent="0.2">
      <c r="F196" s="37"/>
      <c r="G196" s="37"/>
      <c r="H196" s="37"/>
      <c r="I196" s="37"/>
      <c r="J196" s="37"/>
    </row>
    <row r="197" spans="6:10" s="29" customFormat="1" x14ac:dyDescent="0.2">
      <c r="F197" s="37"/>
      <c r="G197" s="37"/>
      <c r="H197" s="37"/>
      <c r="I197" s="37"/>
      <c r="J197" s="37"/>
    </row>
    <row r="198" spans="6:10" s="29" customFormat="1" x14ac:dyDescent="0.2">
      <c r="F198" s="37"/>
      <c r="G198" s="37"/>
      <c r="H198" s="37"/>
      <c r="I198" s="37"/>
      <c r="J198" s="37"/>
    </row>
    <row r="199" spans="6:10" s="29" customFormat="1" x14ac:dyDescent="0.2">
      <c r="F199" s="37"/>
      <c r="G199" s="37"/>
      <c r="H199" s="37"/>
      <c r="I199" s="37"/>
      <c r="J199" s="37"/>
    </row>
    <row r="200" spans="6:10" s="29" customFormat="1" x14ac:dyDescent="0.2">
      <c r="F200" s="37"/>
      <c r="G200" s="37"/>
      <c r="H200" s="37"/>
      <c r="I200" s="37"/>
      <c r="J200" s="37"/>
    </row>
    <row r="201" spans="6:10" s="29" customFormat="1" x14ac:dyDescent="0.2">
      <c r="F201" s="37"/>
      <c r="G201" s="37"/>
      <c r="H201" s="37"/>
      <c r="I201" s="37"/>
      <c r="J201" s="37"/>
    </row>
    <row r="202" spans="6:10" s="29" customFormat="1" x14ac:dyDescent="0.2">
      <c r="F202" s="37"/>
      <c r="G202" s="37"/>
      <c r="H202" s="37"/>
      <c r="I202" s="37"/>
      <c r="J202" s="37"/>
    </row>
    <row r="203" spans="6:10" s="29" customFormat="1" x14ac:dyDescent="0.2">
      <c r="F203" s="37"/>
      <c r="G203" s="37"/>
      <c r="H203" s="37"/>
      <c r="I203" s="37"/>
      <c r="J203" s="37"/>
    </row>
    <row r="204" spans="6:10" s="29" customFormat="1" x14ac:dyDescent="0.2">
      <c r="F204" s="37"/>
      <c r="G204" s="37"/>
      <c r="H204" s="37"/>
      <c r="I204" s="37"/>
      <c r="J204" s="37"/>
    </row>
    <row r="205" spans="6:10" s="29" customFormat="1" x14ac:dyDescent="0.2">
      <c r="F205" s="37"/>
      <c r="G205" s="37"/>
      <c r="H205" s="37"/>
      <c r="I205" s="37"/>
      <c r="J205" s="37"/>
    </row>
    <row r="206" spans="6:10" s="29" customFormat="1" x14ac:dyDescent="0.2">
      <c r="F206" s="37"/>
      <c r="G206" s="37"/>
      <c r="H206" s="37"/>
      <c r="I206" s="37"/>
      <c r="J206" s="37"/>
    </row>
    <row r="207" spans="6:10" s="29" customFormat="1" x14ac:dyDescent="0.2">
      <c r="F207" s="37"/>
      <c r="G207" s="37"/>
      <c r="H207" s="37"/>
      <c r="I207" s="37"/>
      <c r="J207" s="37"/>
    </row>
    <row r="208" spans="6:10" s="29" customFormat="1" x14ac:dyDescent="0.2">
      <c r="F208" s="37"/>
      <c r="G208" s="37"/>
      <c r="H208" s="37"/>
      <c r="I208" s="37"/>
      <c r="J208" s="37"/>
    </row>
    <row r="209" spans="6:10" s="29" customFormat="1" x14ac:dyDescent="0.2">
      <c r="F209" s="37"/>
      <c r="G209" s="37"/>
      <c r="H209" s="37"/>
      <c r="I209" s="37"/>
      <c r="J209" s="37"/>
    </row>
    <row r="210" spans="6:10" s="29" customFormat="1" x14ac:dyDescent="0.2">
      <c r="F210" s="37"/>
      <c r="G210" s="37"/>
      <c r="H210" s="37"/>
      <c r="I210" s="37"/>
      <c r="J210" s="37"/>
    </row>
    <row r="211" spans="6:10" s="29" customFormat="1" x14ac:dyDescent="0.2">
      <c r="F211" s="37"/>
      <c r="G211" s="37"/>
      <c r="H211" s="37"/>
      <c r="I211" s="37"/>
      <c r="J211" s="37"/>
    </row>
    <row r="212" spans="6:10" s="29" customFormat="1" x14ac:dyDescent="0.2">
      <c r="F212" s="37"/>
      <c r="G212" s="37"/>
      <c r="H212" s="37"/>
      <c r="I212" s="37"/>
      <c r="J212" s="37"/>
    </row>
    <row r="213" spans="6:10" s="29" customFormat="1" x14ac:dyDescent="0.2">
      <c r="F213" s="37"/>
      <c r="G213" s="37"/>
      <c r="H213" s="37"/>
      <c r="I213" s="37"/>
      <c r="J213" s="37"/>
    </row>
    <row r="214" spans="6:10" s="29" customFormat="1" x14ac:dyDescent="0.2">
      <c r="F214" s="37"/>
      <c r="G214" s="37"/>
      <c r="H214" s="37"/>
      <c r="I214" s="37"/>
      <c r="J214" s="37"/>
    </row>
    <row r="215" spans="6:10" s="29" customFormat="1" x14ac:dyDescent="0.2">
      <c r="F215" s="37"/>
      <c r="G215" s="37"/>
      <c r="H215" s="37"/>
      <c r="I215" s="37"/>
      <c r="J215" s="37"/>
    </row>
    <row r="216" spans="6:10" s="29" customFormat="1" x14ac:dyDescent="0.2">
      <c r="F216" s="37"/>
      <c r="G216" s="37"/>
      <c r="H216" s="37"/>
      <c r="I216" s="37"/>
      <c r="J216" s="37"/>
    </row>
    <row r="217" spans="6:10" s="29" customFormat="1" x14ac:dyDescent="0.2">
      <c r="F217" s="37"/>
      <c r="G217" s="37"/>
      <c r="H217" s="37"/>
      <c r="I217" s="37"/>
      <c r="J217" s="37"/>
    </row>
    <row r="218" spans="6:10" s="29" customFormat="1" x14ac:dyDescent="0.2">
      <c r="F218" s="37"/>
      <c r="G218" s="37"/>
      <c r="H218" s="37"/>
      <c r="I218" s="37"/>
      <c r="J218" s="37"/>
    </row>
    <row r="219" spans="6:10" s="29" customFormat="1" x14ac:dyDescent="0.2">
      <c r="F219" s="37"/>
      <c r="G219" s="37"/>
      <c r="H219" s="37"/>
      <c r="I219" s="37"/>
      <c r="J219" s="37"/>
    </row>
    <row r="220" spans="6:10" s="29" customFormat="1" x14ac:dyDescent="0.2">
      <c r="F220" s="37"/>
      <c r="G220" s="37"/>
      <c r="H220" s="37"/>
      <c r="I220" s="37"/>
      <c r="J220" s="37"/>
    </row>
    <row r="221" spans="6:10" s="29" customFormat="1" x14ac:dyDescent="0.2">
      <c r="F221" s="37"/>
      <c r="G221" s="37"/>
      <c r="H221" s="37"/>
      <c r="I221" s="37"/>
      <c r="J221" s="37"/>
    </row>
    <row r="222" spans="6:10" s="29" customFormat="1" x14ac:dyDescent="0.2">
      <c r="F222" s="37"/>
      <c r="G222" s="37"/>
      <c r="H222" s="37"/>
      <c r="I222" s="37"/>
      <c r="J222" s="37"/>
    </row>
    <row r="223" spans="6:10" s="29" customFormat="1" x14ac:dyDescent="0.2">
      <c r="F223" s="37"/>
      <c r="G223" s="37"/>
      <c r="H223" s="37"/>
      <c r="I223" s="37"/>
      <c r="J223" s="37"/>
    </row>
    <row r="224" spans="6:10" s="29" customFormat="1" x14ac:dyDescent="0.2">
      <c r="F224" s="37"/>
      <c r="G224" s="37"/>
      <c r="H224" s="37"/>
      <c r="I224" s="37"/>
      <c r="J224" s="37"/>
    </row>
    <row r="225" spans="6:10" s="29" customFormat="1" x14ac:dyDescent="0.2">
      <c r="F225" s="37"/>
      <c r="G225" s="37"/>
      <c r="H225" s="37"/>
      <c r="I225" s="37"/>
      <c r="J225" s="37"/>
    </row>
    <row r="226" spans="6:10" s="29" customFormat="1" x14ac:dyDescent="0.2">
      <c r="F226" s="37"/>
      <c r="G226" s="37"/>
      <c r="H226" s="37"/>
      <c r="I226" s="37"/>
      <c r="J226" s="37"/>
    </row>
    <row r="227" spans="6:10" s="29" customFormat="1" x14ac:dyDescent="0.2">
      <c r="F227" s="37"/>
      <c r="G227" s="37"/>
      <c r="H227" s="37"/>
      <c r="I227" s="37"/>
      <c r="J227" s="37"/>
    </row>
    <row r="228" spans="6:10" s="29" customFormat="1" x14ac:dyDescent="0.2">
      <c r="F228" s="37"/>
      <c r="G228" s="37"/>
      <c r="H228" s="37"/>
      <c r="I228" s="37"/>
      <c r="J228" s="37"/>
    </row>
    <row r="229" spans="6:10" s="29" customFormat="1" x14ac:dyDescent="0.2">
      <c r="F229" s="37"/>
      <c r="G229" s="37"/>
      <c r="H229" s="37"/>
      <c r="I229" s="37"/>
      <c r="J229" s="37"/>
    </row>
    <row r="230" spans="6:10" s="29" customFormat="1" x14ac:dyDescent="0.2">
      <c r="F230" s="37"/>
      <c r="G230" s="37"/>
      <c r="H230" s="37"/>
      <c r="I230" s="37"/>
      <c r="J230" s="37"/>
    </row>
    <row r="231" spans="6:10" s="29" customFormat="1" x14ac:dyDescent="0.2">
      <c r="F231" s="37"/>
      <c r="G231" s="37"/>
      <c r="H231" s="37"/>
      <c r="I231" s="37"/>
      <c r="J231" s="37"/>
    </row>
    <row r="232" spans="6:10" s="29" customFormat="1" x14ac:dyDescent="0.2">
      <c r="F232" s="37"/>
      <c r="G232" s="37"/>
      <c r="H232" s="37"/>
      <c r="I232" s="37"/>
      <c r="J232" s="37"/>
    </row>
    <row r="233" spans="6:10" s="29" customFormat="1" x14ac:dyDescent="0.2">
      <c r="F233" s="37"/>
      <c r="G233" s="37"/>
      <c r="H233" s="37"/>
      <c r="I233" s="37"/>
      <c r="J233" s="37"/>
    </row>
    <row r="234" spans="6:10" s="29" customFormat="1" x14ac:dyDescent="0.2">
      <c r="F234" s="37"/>
      <c r="G234" s="37"/>
      <c r="H234" s="37"/>
      <c r="I234" s="37"/>
      <c r="J234" s="37"/>
    </row>
    <row r="235" spans="6:10" s="29" customFormat="1" x14ac:dyDescent="0.2">
      <c r="F235" s="37"/>
      <c r="G235" s="37"/>
      <c r="H235" s="37"/>
      <c r="I235" s="37"/>
      <c r="J235" s="37"/>
    </row>
    <row r="236" spans="6:10" s="29" customFormat="1" x14ac:dyDescent="0.2">
      <c r="F236" s="37"/>
      <c r="G236" s="37"/>
      <c r="H236" s="37"/>
      <c r="I236" s="37"/>
      <c r="J236" s="37"/>
    </row>
    <row r="237" spans="6:10" s="29" customFormat="1" x14ac:dyDescent="0.2">
      <c r="F237" s="37"/>
      <c r="G237" s="37"/>
      <c r="H237" s="37"/>
      <c r="I237" s="37"/>
      <c r="J237" s="37"/>
    </row>
    <row r="238" spans="6:10" s="29" customFormat="1" x14ac:dyDescent="0.2">
      <c r="F238" s="37"/>
      <c r="G238" s="37"/>
      <c r="H238" s="37"/>
      <c r="I238" s="37"/>
      <c r="J238" s="37"/>
    </row>
    <row r="239" spans="6:10" s="29" customFormat="1" x14ac:dyDescent="0.2">
      <c r="F239" s="37"/>
      <c r="G239" s="37"/>
      <c r="H239" s="37"/>
      <c r="I239" s="37"/>
      <c r="J239" s="37"/>
    </row>
    <row r="240" spans="6:10" s="29" customFormat="1" x14ac:dyDescent="0.2">
      <c r="F240" s="37"/>
      <c r="G240" s="37"/>
      <c r="H240" s="37"/>
      <c r="I240" s="37"/>
      <c r="J240" s="37"/>
    </row>
    <row r="241" spans="6:10" s="29" customFormat="1" x14ac:dyDescent="0.2">
      <c r="F241" s="37"/>
      <c r="G241" s="37"/>
      <c r="H241" s="37"/>
      <c r="I241" s="37"/>
      <c r="J241" s="37"/>
    </row>
    <row r="242" spans="6:10" s="29" customFormat="1" x14ac:dyDescent="0.2">
      <c r="F242" s="37"/>
      <c r="G242" s="37"/>
      <c r="H242" s="37"/>
      <c r="I242" s="37"/>
      <c r="J242" s="37"/>
    </row>
    <row r="243" spans="6:10" s="29" customFormat="1" x14ac:dyDescent="0.2">
      <c r="F243" s="37"/>
      <c r="G243" s="37"/>
      <c r="H243" s="37"/>
      <c r="I243" s="37"/>
      <c r="J243" s="37"/>
    </row>
    <row r="244" spans="6:10" s="29" customFormat="1" x14ac:dyDescent="0.2">
      <c r="F244" s="37"/>
      <c r="G244" s="37"/>
      <c r="H244" s="37"/>
      <c r="I244" s="37"/>
      <c r="J244" s="37"/>
    </row>
    <row r="245" spans="6:10" s="29" customFormat="1" x14ac:dyDescent="0.2">
      <c r="F245" s="37"/>
      <c r="G245" s="37"/>
      <c r="H245" s="37"/>
      <c r="I245" s="37"/>
      <c r="J245" s="37"/>
    </row>
    <row r="246" spans="6:10" s="29" customFormat="1" x14ac:dyDescent="0.2">
      <c r="F246" s="37"/>
      <c r="G246" s="37"/>
      <c r="H246" s="37"/>
      <c r="I246" s="37"/>
      <c r="J246" s="37"/>
    </row>
    <row r="247" spans="6:10" s="29" customFormat="1" x14ac:dyDescent="0.2">
      <c r="F247" s="37"/>
      <c r="G247" s="37"/>
      <c r="H247" s="37"/>
      <c r="I247" s="37"/>
      <c r="J247" s="37"/>
    </row>
    <row r="248" spans="6:10" s="29" customFormat="1" x14ac:dyDescent="0.2">
      <c r="F248" s="37"/>
      <c r="G248" s="37"/>
      <c r="H248" s="37"/>
      <c r="I248" s="37"/>
      <c r="J248" s="37"/>
    </row>
    <row r="249" spans="6:10" s="29" customFormat="1" x14ac:dyDescent="0.2">
      <c r="F249" s="37"/>
      <c r="G249" s="37"/>
      <c r="H249" s="37"/>
      <c r="I249" s="37"/>
      <c r="J249" s="37"/>
    </row>
    <row r="250" spans="6:10" s="29" customFormat="1" x14ac:dyDescent="0.2">
      <c r="F250" s="37"/>
      <c r="G250" s="37"/>
      <c r="H250" s="37"/>
      <c r="I250" s="37"/>
      <c r="J250" s="37"/>
    </row>
    <row r="251" spans="6:10" s="29" customFormat="1" x14ac:dyDescent="0.2">
      <c r="F251" s="37"/>
      <c r="G251" s="37"/>
      <c r="H251" s="37"/>
      <c r="I251" s="37"/>
      <c r="J251" s="37"/>
    </row>
    <row r="252" spans="6:10" s="29" customFormat="1" x14ac:dyDescent="0.2">
      <c r="F252" s="37"/>
      <c r="G252" s="37"/>
      <c r="H252" s="37"/>
      <c r="I252" s="37"/>
      <c r="J252" s="37"/>
    </row>
    <row r="253" spans="6:10" s="29" customFormat="1" x14ac:dyDescent="0.2">
      <c r="F253" s="37"/>
      <c r="G253" s="37"/>
      <c r="H253" s="37"/>
      <c r="I253" s="37"/>
      <c r="J253" s="37"/>
    </row>
    <row r="254" spans="6:10" s="29" customFormat="1" x14ac:dyDescent="0.2">
      <c r="F254" s="37"/>
      <c r="G254" s="37"/>
      <c r="H254" s="37"/>
      <c r="I254" s="37"/>
      <c r="J254" s="37"/>
    </row>
    <row r="255" spans="6:10" s="29" customFormat="1" x14ac:dyDescent="0.2">
      <c r="F255" s="37"/>
      <c r="G255" s="37"/>
      <c r="H255" s="37"/>
      <c r="I255" s="37"/>
      <c r="J255" s="37"/>
    </row>
    <row r="256" spans="6:10" s="29" customFormat="1" x14ac:dyDescent="0.2">
      <c r="F256" s="37"/>
      <c r="G256" s="37"/>
      <c r="H256" s="37"/>
      <c r="I256" s="37"/>
      <c r="J256" s="37"/>
    </row>
    <row r="257" spans="6:10" s="29" customFormat="1" x14ac:dyDescent="0.2">
      <c r="F257" s="37"/>
      <c r="G257" s="37"/>
      <c r="H257" s="37"/>
      <c r="I257" s="37"/>
      <c r="J257" s="37"/>
    </row>
    <row r="258" spans="6:10" s="29" customFormat="1" x14ac:dyDescent="0.2">
      <c r="F258" s="37"/>
      <c r="G258" s="37"/>
      <c r="H258" s="37"/>
      <c r="I258" s="37"/>
      <c r="J258" s="37"/>
    </row>
    <row r="259" spans="6:10" s="29" customFormat="1" x14ac:dyDescent="0.2">
      <c r="F259" s="37"/>
      <c r="G259" s="37"/>
      <c r="H259" s="37"/>
      <c r="I259" s="37"/>
      <c r="J259" s="37"/>
    </row>
    <row r="260" spans="6:10" s="29" customFormat="1" x14ac:dyDescent="0.2">
      <c r="F260" s="37"/>
      <c r="G260" s="37"/>
      <c r="H260" s="37"/>
      <c r="I260" s="37"/>
      <c r="J260" s="37"/>
    </row>
    <row r="261" spans="6:10" s="29" customFormat="1" x14ac:dyDescent="0.2">
      <c r="F261" s="37"/>
      <c r="G261" s="37"/>
      <c r="H261" s="37"/>
      <c r="I261" s="37"/>
      <c r="J261" s="37"/>
    </row>
    <row r="262" spans="6:10" s="29" customFormat="1" x14ac:dyDescent="0.2">
      <c r="F262" s="37"/>
      <c r="G262" s="37"/>
      <c r="H262" s="37"/>
      <c r="I262" s="37"/>
      <c r="J262" s="37"/>
    </row>
    <row r="263" spans="6:10" s="29" customFormat="1" x14ac:dyDescent="0.2">
      <c r="F263" s="37"/>
      <c r="G263" s="37"/>
      <c r="H263" s="37"/>
      <c r="I263" s="37"/>
      <c r="J263" s="37"/>
    </row>
    <row r="264" spans="6:10" s="29" customFormat="1" x14ac:dyDescent="0.2">
      <c r="F264" s="37"/>
      <c r="G264" s="37"/>
      <c r="H264" s="37"/>
      <c r="I264" s="37"/>
      <c r="J264" s="37"/>
    </row>
    <row r="265" spans="6:10" s="29" customFormat="1" x14ac:dyDescent="0.2">
      <c r="F265" s="37"/>
      <c r="G265" s="37"/>
      <c r="H265" s="37"/>
      <c r="I265" s="37"/>
      <c r="J265" s="37"/>
    </row>
    <row r="266" spans="6:10" s="29" customFormat="1" x14ac:dyDescent="0.2">
      <c r="F266" s="37"/>
      <c r="G266" s="37"/>
      <c r="H266" s="37"/>
      <c r="I266" s="37"/>
      <c r="J266" s="37"/>
    </row>
    <row r="267" spans="6:10" s="29" customFormat="1" x14ac:dyDescent="0.2">
      <c r="F267" s="37"/>
      <c r="G267" s="37"/>
      <c r="H267" s="37"/>
      <c r="I267" s="37"/>
      <c r="J267" s="37"/>
    </row>
    <row r="268" spans="6:10" s="29" customFormat="1" x14ac:dyDescent="0.2">
      <c r="F268" s="37"/>
      <c r="G268" s="37"/>
      <c r="H268" s="37"/>
      <c r="I268" s="37"/>
      <c r="J268" s="37"/>
    </row>
    <row r="269" spans="6:10" s="29" customFormat="1" x14ac:dyDescent="0.2">
      <c r="F269" s="37"/>
      <c r="G269" s="37"/>
      <c r="H269" s="37"/>
      <c r="I269" s="37"/>
      <c r="J269" s="37"/>
    </row>
    <row r="270" spans="6:10" s="29" customFormat="1" x14ac:dyDescent="0.2">
      <c r="F270" s="37"/>
      <c r="G270" s="37"/>
      <c r="H270" s="37"/>
      <c r="I270" s="37"/>
      <c r="J270" s="37"/>
    </row>
    <row r="271" spans="6:10" s="29" customFormat="1" x14ac:dyDescent="0.2">
      <c r="F271" s="37"/>
      <c r="G271" s="37"/>
      <c r="H271" s="37"/>
      <c r="I271" s="37"/>
      <c r="J271" s="37"/>
    </row>
    <row r="272" spans="6:10" s="29" customFormat="1" x14ac:dyDescent="0.2">
      <c r="F272" s="37"/>
      <c r="G272" s="37"/>
      <c r="H272" s="37"/>
      <c r="I272" s="37"/>
      <c r="J272" s="37"/>
    </row>
    <row r="273" spans="6:10" s="29" customFormat="1" x14ac:dyDescent="0.2">
      <c r="F273" s="37"/>
      <c r="G273" s="37"/>
      <c r="H273" s="37"/>
      <c r="I273" s="37"/>
      <c r="J273" s="37"/>
    </row>
    <row r="274" spans="6:10" s="29" customFormat="1" x14ac:dyDescent="0.2">
      <c r="F274" s="37"/>
      <c r="G274" s="37"/>
      <c r="H274" s="37"/>
      <c r="I274" s="37"/>
      <c r="J274" s="37"/>
    </row>
    <row r="275" spans="6:10" s="29" customFormat="1" x14ac:dyDescent="0.2">
      <c r="F275" s="37"/>
      <c r="G275" s="37"/>
      <c r="H275" s="37"/>
      <c r="I275" s="37"/>
      <c r="J275" s="37"/>
    </row>
    <row r="276" spans="6:10" s="29" customFormat="1" x14ac:dyDescent="0.2">
      <c r="F276" s="37"/>
      <c r="G276" s="37"/>
      <c r="H276" s="37"/>
      <c r="I276" s="37"/>
      <c r="J276" s="37"/>
    </row>
    <row r="277" spans="6:10" s="29" customFormat="1" x14ac:dyDescent="0.2">
      <c r="F277" s="37"/>
      <c r="G277" s="37"/>
      <c r="H277" s="37"/>
      <c r="I277" s="37"/>
      <c r="J277" s="37"/>
    </row>
    <row r="278" spans="6:10" s="29" customFormat="1" x14ac:dyDescent="0.2">
      <c r="F278" s="37"/>
      <c r="G278" s="37"/>
      <c r="H278" s="37"/>
      <c r="I278" s="37"/>
      <c r="J278" s="37"/>
    </row>
    <row r="279" spans="6:10" s="29" customFormat="1" x14ac:dyDescent="0.2">
      <c r="F279" s="37"/>
      <c r="G279" s="37"/>
      <c r="H279" s="37"/>
      <c r="I279" s="37"/>
      <c r="J279" s="37"/>
    </row>
    <row r="280" spans="6:10" s="29" customFormat="1" x14ac:dyDescent="0.2">
      <c r="F280" s="37"/>
      <c r="G280" s="37"/>
      <c r="H280" s="37"/>
      <c r="I280" s="37"/>
      <c r="J280" s="37"/>
    </row>
    <row r="281" spans="6:10" s="29" customFormat="1" x14ac:dyDescent="0.2">
      <c r="F281" s="37"/>
      <c r="G281" s="37"/>
      <c r="H281" s="37"/>
      <c r="I281" s="37"/>
      <c r="J281" s="37"/>
    </row>
    <row r="282" spans="6:10" s="29" customFormat="1" x14ac:dyDescent="0.2">
      <c r="F282" s="37"/>
      <c r="G282" s="37"/>
      <c r="H282" s="37"/>
      <c r="I282" s="37"/>
      <c r="J282" s="37"/>
    </row>
    <row r="283" spans="6:10" s="29" customFormat="1" x14ac:dyDescent="0.2">
      <c r="F283" s="37"/>
      <c r="G283" s="37"/>
      <c r="H283" s="37"/>
      <c r="I283" s="37"/>
      <c r="J283" s="37"/>
    </row>
    <row r="284" spans="6:10" s="29" customFormat="1" x14ac:dyDescent="0.2">
      <c r="F284" s="37"/>
      <c r="G284" s="37"/>
      <c r="H284" s="37"/>
      <c r="I284" s="37"/>
      <c r="J284" s="37"/>
    </row>
    <row r="285" spans="6:10" s="29" customFormat="1" x14ac:dyDescent="0.2">
      <c r="F285" s="37"/>
      <c r="G285" s="37"/>
      <c r="H285" s="37"/>
      <c r="I285" s="37"/>
      <c r="J285" s="37"/>
    </row>
    <row r="286" spans="6:10" s="29" customFormat="1" x14ac:dyDescent="0.2">
      <c r="F286" s="37"/>
      <c r="G286" s="37"/>
      <c r="H286" s="37"/>
      <c r="I286" s="37"/>
      <c r="J286" s="37"/>
    </row>
    <row r="287" spans="6:10" s="29" customFormat="1" x14ac:dyDescent="0.2">
      <c r="F287" s="37"/>
      <c r="G287" s="37"/>
      <c r="H287" s="37"/>
      <c r="I287" s="37"/>
      <c r="J287" s="37"/>
    </row>
    <row r="288" spans="6:10" s="29" customFormat="1" x14ac:dyDescent="0.2">
      <c r="F288" s="37"/>
      <c r="G288" s="37"/>
      <c r="H288" s="37"/>
      <c r="I288" s="37"/>
      <c r="J288" s="37"/>
    </row>
    <row r="289" spans="6:10" s="29" customFormat="1" x14ac:dyDescent="0.2">
      <c r="F289" s="37"/>
      <c r="G289" s="37"/>
      <c r="H289" s="37"/>
      <c r="I289" s="37"/>
      <c r="J289" s="37"/>
    </row>
    <row r="290" spans="6:10" s="29" customFormat="1" x14ac:dyDescent="0.2">
      <c r="F290" s="37"/>
      <c r="G290" s="37"/>
      <c r="H290" s="37"/>
      <c r="I290" s="37"/>
      <c r="J290" s="37"/>
    </row>
    <row r="291" spans="6:10" s="29" customFormat="1" x14ac:dyDescent="0.2">
      <c r="F291" s="37"/>
      <c r="G291" s="37"/>
      <c r="H291" s="37"/>
      <c r="I291" s="37"/>
      <c r="J291" s="37"/>
    </row>
    <row r="292" spans="6:10" s="29" customFormat="1" x14ac:dyDescent="0.2">
      <c r="F292" s="37"/>
      <c r="G292" s="37"/>
      <c r="H292" s="37"/>
      <c r="I292" s="37"/>
      <c r="J292" s="37"/>
    </row>
    <row r="293" spans="6:10" s="29" customFormat="1" x14ac:dyDescent="0.2">
      <c r="F293" s="37"/>
      <c r="G293" s="37"/>
      <c r="H293" s="37"/>
      <c r="I293" s="37"/>
      <c r="J293" s="37"/>
    </row>
    <row r="294" spans="6:10" s="29" customFormat="1" x14ac:dyDescent="0.2">
      <c r="F294" s="37"/>
      <c r="G294" s="37"/>
      <c r="H294" s="37"/>
      <c r="I294" s="37"/>
      <c r="J294" s="37"/>
    </row>
    <row r="295" spans="6:10" s="29" customFormat="1" x14ac:dyDescent="0.2">
      <c r="F295" s="37"/>
      <c r="G295" s="37"/>
      <c r="H295" s="37"/>
      <c r="I295" s="37"/>
      <c r="J295" s="37"/>
    </row>
    <row r="296" spans="6:10" s="29" customFormat="1" x14ac:dyDescent="0.2">
      <c r="F296" s="37"/>
      <c r="G296" s="37"/>
      <c r="H296" s="37"/>
      <c r="I296" s="37"/>
      <c r="J296" s="37"/>
    </row>
    <row r="297" spans="6:10" s="29" customFormat="1" x14ac:dyDescent="0.2">
      <c r="F297" s="37"/>
      <c r="G297" s="37"/>
      <c r="H297" s="37"/>
      <c r="I297" s="37"/>
      <c r="J297" s="37"/>
    </row>
    <row r="298" spans="6:10" s="29" customFormat="1" x14ac:dyDescent="0.2">
      <c r="F298" s="37"/>
      <c r="G298" s="37"/>
      <c r="H298" s="37"/>
      <c r="I298" s="37"/>
      <c r="J298" s="37"/>
    </row>
    <row r="299" spans="6:10" s="29" customFormat="1" x14ac:dyDescent="0.2">
      <c r="F299" s="37"/>
      <c r="G299" s="37"/>
      <c r="H299" s="37"/>
      <c r="I299" s="37"/>
      <c r="J299" s="37"/>
    </row>
    <row r="300" spans="6:10" s="29" customFormat="1" x14ac:dyDescent="0.2">
      <c r="F300" s="37"/>
      <c r="G300" s="37"/>
      <c r="H300" s="37"/>
      <c r="I300" s="37"/>
      <c r="J300" s="37"/>
    </row>
    <row r="301" spans="6:10" s="29" customFormat="1" x14ac:dyDescent="0.2">
      <c r="F301" s="37"/>
      <c r="G301" s="37"/>
      <c r="H301" s="37"/>
      <c r="I301" s="37"/>
      <c r="J301" s="37"/>
    </row>
    <row r="302" spans="6:10" s="29" customFormat="1" x14ac:dyDescent="0.2">
      <c r="F302" s="37"/>
      <c r="G302" s="37"/>
      <c r="H302" s="37"/>
      <c r="I302" s="37"/>
      <c r="J302" s="37"/>
    </row>
    <row r="303" spans="6:10" s="29" customFormat="1" x14ac:dyDescent="0.2">
      <c r="F303" s="37"/>
      <c r="G303" s="37"/>
      <c r="H303" s="37"/>
      <c r="I303" s="37"/>
      <c r="J303" s="37"/>
    </row>
    <row r="304" spans="6:10" s="29" customFormat="1" x14ac:dyDescent="0.2">
      <c r="F304" s="37"/>
      <c r="G304" s="37"/>
      <c r="H304" s="37"/>
      <c r="I304" s="37"/>
      <c r="J304" s="37"/>
    </row>
    <row r="305" spans="6:10" s="29" customFormat="1" x14ac:dyDescent="0.2">
      <c r="F305" s="37"/>
      <c r="G305" s="37"/>
      <c r="H305" s="37"/>
      <c r="I305" s="37"/>
      <c r="J305" s="37"/>
    </row>
    <row r="306" spans="6:10" s="29" customFormat="1" x14ac:dyDescent="0.2">
      <c r="F306" s="37"/>
      <c r="G306" s="37"/>
      <c r="H306" s="37"/>
      <c r="I306" s="37"/>
      <c r="J306" s="37"/>
    </row>
    <row r="307" spans="6:10" s="29" customFormat="1" x14ac:dyDescent="0.2">
      <c r="F307" s="37"/>
      <c r="G307" s="37"/>
      <c r="H307" s="37"/>
      <c r="I307" s="37"/>
      <c r="J307" s="37"/>
    </row>
    <row r="308" spans="6:10" s="29" customFormat="1" x14ac:dyDescent="0.2">
      <c r="F308" s="37"/>
      <c r="G308" s="37"/>
      <c r="H308" s="37"/>
      <c r="I308" s="37"/>
      <c r="J308" s="37"/>
    </row>
    <row r="309" spans="6:10" s="29" customFormat="1" x14ac:dyDescent="0.2">
      <c r="F309" s="37"/>
      <c r="G309" s="37"/>
      <c r="H309" s="37"/>
      <c r="I309" s="37"/>
      <c r="J309" s="37"/>
    </row>
    <row r="310" spans="6:10" s="29" customFormat="1" x14ac:dyDescent="0.2">
      <c r="F310" s="37"/>
      <c r="G310" s="37"/>
      <c r="H310" s="37"/>
      <c r="I310" s="37"/>
      <c r="J310" s="37"/>
    </row>
    <row r="311" spans="6:10" s="29" customFormat="1" x14ac:dyDescent="0.2">
      <c r="F311" s="37"/>
      <c r="G311" s="37"/>
      <c r="H311" s="37"/>
      <c r="I311" s="37"/>
      <c r="J311" s="37"/>
    </row>
    <row r="312" spans="6:10" s="29" customFormat="1" x14ac:dyDescent="0.2">
      <c r="F312" s="37"/>
      <c r="G312" s="37"/>
      <c r="H312" s="37"/>
      <c r="I312" s="37"/>
      <c r="J312" s="37"/>
    </row>
    <row r="313" spans="6:10" s="29" customFormat="1" x14ac:dyDescent="0.2">
      <c r="F313" s="37"/>
      <c r="G313" s="37"/>
      <c r="H313" s="37"/>
      <c r="I313" s="37"/>
      <c r="J313" s="37"/>
    </row>
    <row r="314" spans="6:10" s="29" customFormat="1" x14ac:dyDescent="0.2">
      <c r="F314" s="37"/>
      <c r="G314" s="37"/>
      <c r="H314" s="37"/>
      <c r="I314" s="37"/>
      <c r="J314" s="37"/>
    </row>
    <row r="315" spans="6:10" s="29" customFormat="1" x14ac:dyDescent="0.2">
      <c r="F315" s="37"/>
      <c r="G315" s="37"/>
      <c r="H315" s="37"/>
      <c r="I315" s="37"/>
      <c r="J315" s="37"/>
    </row>
    <row r="316" spans="6:10" s="29" customFormat="1" x14ac:dyDescent="0.2">
      <c r="F316" s="37"/>
      <c r="G316" s="37"/>
      <c r="H316" s="37"/>
      <c r="I316" s="37"/>
      <c r="J316" s="37"/>
    </row>
    <row r="317" spans="6:10" s="29" customFormat="1" x14ac:dyDescent="0.2">
      <c r="F317" s="37"/>
      <c r="G317" s="37"/>
      <c r="H317" s="37"/>
      <c r="I317" s="37"/>
      <c r="J317" s="37"/>
    </row>
    <row r="318" spans="6:10" s="29" customFormat="1" x14ac:dyDescent="0.2">
      <c r="F318" s="37"/>
      <c r="G318" s="37"/>
      <c r="H318" s="37"/>
      <c r="I318" s="37"/>
      <c r="J318" s="37"/>
    </row>
    <row r="319" spans="6:10" s="29" customFormat="1" x14ac:dyDescent="0.2">
      <c r="F319" s="37"/>
      <c r="G319" s="37"/>
      <c r="H319" s="37"/>
      <c r="I319" s="37"/>
      <c r="J319" s="37"/>
    </row>
    <row r="320" spans="6:10" s="29" customFormat="1" x14ac:dyDescent="0.2">
      <c r="F320" s="37"/>
      <c r="G320" s="37"/>
      <c r="H320" s="37"/>
      <c r="I320" s="37"/>
      <c r="J320" s="37"/>
    </row>
    <row r="321" spans="6:10" s="29" customFormat="1" x14ac:dyDescent="0.2">
      <c r="F321" s="37"/>
      <c r="G321" s="37"/>
      <c r="H321" s="37"/>
      <c r="I321" s="37"/>
      <c r="J321" s="37"/>
    </row>
    <row r="322" spans="6:10" s="29" customFormat="1" x14ac:dyDescent="0.2">
      <c r="F322" s="37"/>
      <c r="G322" s="37"/>
      <c r="H322" s="37"/>
      <c r="I322" s="37"/>
      <c r="J322" s="37"/>
    </row>
    <row r="323" spans="6:10" s="29" customFormat="1" x14ac:dyDescent="0.2">
      <c r="F323" s="37"/>
      <c r="G323" s="37"/>
      <c r="H323" s="37"/>
      <c r="I323" s="37"/>
      <c r="J323" s="37"/>
    </row>
    <row r="324" spans="6:10" s="29" customFormat="1" x14ac:dyDescent="0.2">
      <c r="F324" s="37"/>
      <c r="G324" s="37"/>
      <c r="H324" s="37"/>
      <c r="I324" s="37"/>
      <c r="J324" s="37"/>
    </row>
    <row r="325" spans="6:10" s="29" customFormat="1" x14ac:dyDescent="0.2">
      <c r="F325" s="37"/>
      <c r="G325" s="37"/>
      <c r="H325" s="37"/>
      <c r="I325" s="37"/>
      <c r="J325" s="37"/>
    </row>
    <row r="326" spans="6:10" s="29" customFormat="1" x14ac:dyDescent="0.2">
      <c r="F326" s="37"/>
      <c r="G326" s="37"/>
      <c r="H326" s="37"/>
      <c r="I326" s="37"/>
      <c r="J326" s="37"/>
    </row>
    <row r="327" spans="6:10" s="29" customFormat="1" x14ac:dyDescent="0.2">
      <c r="F327" s="37"/>
      <c r="G327" s="37"/>
      <c r="H327" s="37"/>
      <c r="I327" s="37"/>
      <c r="J327" s="37"/>
    </row>
    <row r="328" spans="6:10" s="29" customFormat="1" x14ac:dyDescent="0.2">
      <c r="F328" s="37"/>
      <c r="G328" s="37"/>
      <c r="H328" s="37"/>
      <c r="I328" s="37"/>
      <c r="J328" s="37"/>
    </row>
    <row r="329" spans="6:10" s="29" customFormat="1" x14ac:dyDescent="0.2">
      <c r="F329" s="37"/>
      <c r="G329" s="37"/>
      <c r="H329" s="37"/>
      <c r="I329" s="37"/>
      <c r="J329" s="37"/>
    </row>
    <row r="330" spans="6:10" s="29" customFormat="1" x14ac:dyDescent="0.2">
      <c r="F330" s="37"/>
      <c r="G330" s="37"/>
      <c r="H330" s="37"/>
      <c r="I330" s="37"/>
      <c r="J330" s="37"/>
    </row>
    <row r="331" spans="6:10" s="29" customFormat="1" x14ac:dyDescent="0.2">
      <c r="F331" s="37"/>
      <c r="G331" s="37"/>
      <c r="H331" s="37"/>
      <c r="I331" s="37"/>
      <c r="J331" s="37"/>
    </row>
    <row r="332" spans="6:10" s="29" customFormat="1" x14ac:dyDescent="0.2">
      <c r="F332" s="37"/>
      <c r="G332" s="37"/>
      <c r="H332" s="37"/>
      <c r="I332" s="37"/>
      <c r="J332" s="37"/>
    </row>
    <row r="333" spans="6:10" s="29" customFormat="1" x14ac:dyDescent="0.2">
      <c r="F333" s="37"/>
      <c r="G333" s="37"/>
      <c r="H333" s="37"/>
      <c r="I333" s="37"/>
      <c r="J333" s="37"/>
    </row>
    <row r="334" spans="6:10" s="29" customFormat="1" x14ac:dyDescent="0.2">
      <c r="F334" s="37"/>
      <c r="G334" s="37"/>
      <c r="H334" s="37"/>
      <c r="I334" s="37"/>
      <c r="J334" s="37"/>
    </row>
    <row r="335" spans="6:10" s="29" customFormat="1" x14ac:dyDescent="0.2">
      <c r="F335" s="37"/>
      <c r="G335" s="37"/>
      <c r="H335" s="37"/>
      <c r="I335" s="37"/>
      <c r="J335" s="37"/>
    </row>
    <row r="336" spans="6:10" s="29" customFormat="1" x14ac:dyDescent="0.2">
      <c r="F336" s="37"/>
      <c r="G336" s="37"/>
      <c r="H336" s="37"/>
      <c r="I336" s="37"/>
      <c r="J336" s="37"/>
    </row>
    <row r="337" spans="6:10" s="29" customFormat="1" x14ac:dyDescent="0.2">
      <c r="F337" s="37"/>
      <c r="G337" s="37"/>
      <c r="H337" s="37"/>
      <c r="I337" s="37"/>
      <c r="J337" s="37"/>
    </row>
    <row r="338" spans="6:10" s="29" customFormat="1" x14ac:dyDescent="0.2">
      <c r="F338" s="37"/>
      <c r="G338" s="37"/>
      <c r="H338" s="37"/>
      <c r="I338" s="37"/>
      <c r="J338" s="37"/>
    </row>
    <row r="339" spans="6:10" s="29" customFormat="1" x14ac:dyDescent="0.2">
      <c r="F339" s="37"/>
      <c r="G339" s="37"/>
      <c r="H339" s="37"/>
      <c r="I339" s="37"/>
      <c r="J339" s="37"/>
    </row>
    <row r="340" spans="6:10" s="29" customFormat="1" x14ac:dyDescent="0.2">
      <c r="F340" s="37"/>
      <c r="G340" s="37"/>
      <c r="H340" s="37"/>
      <c r="I340" s="37"/>
      <c r="J340" s="37"/>
    </row>
    <row r="341" spans="6:10" s="29" customFormat="1" x14ac:dyDescent="0.2">
      <c r="F341" s="37"/>
      <c r="G341" s="37"/>
      <c r="H341" s="37"/>
      <c r="I341" s="37"/>
      <c r="J341" s="37"/>
    </row>
    <row r="342" spans="6:10" s="29" customFormat="1" x14ac:dyDescent="0.2">
      <c r="F342" s="37"/>
      <c r="G342" s="37"/>
      <c r="H342" s="37"/>
      <c r="I342" s="37"/>
      <c r="J342" s="37"/>
    </row>
    <row r="343" spans="6:10" s="29" customFormat="1" x14ac:dyDescent="0.2">
      <c r="F343" s="37"/>
      <c r="G343" s="37"/>
      <c r="H343" s="37"/>
      <c r="I343" s="37"/>
      <c r="J343" s="37"/>
    </row>
    <row r="344" spans="6:10" s="29" customFormat="1" x14ac:dyDescent="0.2">
      <c r="F344" s="37"/>
      <c r="G344" s="37"/>
      <c r="H344" s="37"/>
      <c r="I344" s="37"/>
      <c r="J344" s="37"/>
    </row>
    <row r="345" spans="6:10" s="29" customFormat="1" x14ac:dyDescent="0.2">
      <c r="F345" s="37"/>
      <c r="G345" s="37"/>
      <c r="H345" s="37"/>
      <c r="I345" s="37"/>
      <c r="J345" s="37"/>
    </row>
    <row r="346" spans="6:10" s="29" customFormat="1" x14ac:dyDescent="0.2">
      <c r="F346" s="37"/>
      <c r="G346" s="37"/>
      <c r="H346" s="37"/>
      <c r="I346" s="37"/>
      <c r="J346" s="37"/>
    </row>
    <row r="347" spans="6:10" s="29" customFormat="1" x14ac:dyDescent="0.2">
      <c r="F347" s="37"/>
      <c r="G347" s="37"/>
      <c r="H347" s="37"/>
      <c r="I347" s="37"/>
      <c r="J347" s="37"/>
    </row>
    <row r="348" spans="6:10" s="29" customFormat="1" x14ac:dyDescent="0.2">
      <c r="F348" s="37"/>
      <c r="G348" s="37"/>
      <c r="H348" s="37"/>
      <c r="I348" s="37"/>
      <c r="J348" s="37"/>
    </row>
    <row r="349" spans="6:10" s="29" customFormat="1" x14ac:dyDescent="0.2">
      <c r="F349" s="37"/>
      <c r="G349" s="37"/>
      <c r="H349" s="37"/>
      <c r="I349" s="37"/>
      <c r="J349" s="37"/>
    </row>
    <row r="350" spans="6:10" s="29" customFormat="1" x14ac:dyDescent="0.2">
      <c r="F350" s="37"/>
      <c r="G350" s="37"/>
      <c r="H350" s="37"/>
      <c r="I350" s="37"/>
      <c r="J350" s="37"/>
    </row>
    <row r="351" spans="6:10" s="29" customFormat="1" x14ac:dyDescent="0.2">
      <c r="F351" s="37"/>
      <c r="G351" s="37"/>
      <c r="H351" s="37"/>
      <c r="I351" s="37"/>
      <c r="J351" s="37"/>
    </row>
    <row r="352" spans="6:10" s="29" customFormat="1" x14ac:dyDescent="0.2">
      <c r="F352" s="37"/>
      <c r="G352" s="37"/>
      <c r="H352" s="37"/>
      <c r="I352" s="37"/>
      <c r="J352" s="37"/>
    </row>
    <row r="353" spans="6:10" s="29" customFormat="1" x14ac:dyDescent="0.2">
      <c r="F353" s="37"/>
      <c r="G353" s="37"/>
      <c r="H353" s="37"/>
      <c r="I353" s="37"/>
      <c r="J353" s="37"/>
    </row>
    <row r="354" spans="6:10" s="29" customFormat="1" x14ac:dyDescent="0.2">
      <c r="F354" s="37"/>
      <c r="G354" s="37"/>
      <c r="H354" s="37"/>
      <c r="I354" s="37"/>
      <c r="J354" s="37"/>
    </row>
    <row r="355" spans="6:10" s="29" customFormat="1" x14ac:dyDescent="0.2">
      <c r="F355" s="37"/>
      <c r="G355" s="37"/>
      <c r="H355" s="37"/>
      <c r="I355" s="37"/>
      <c r="J355" s="37"/>
    </row>
    <row r="356" spans="6:10" s="29" customFormat="1" x14ac:dyDescent="0.2">
      <c r="F356" s="37"/>
      <c r="G356" s="37"/>
      <c r="H356" s="37"/>
      <c r="I356" s="37"/>
      <c r="J356" s="37"/>
    </row>
    <row r="357" spans="6:10" s="29" customFormat="1" x14ac:dyDescent="0.2">
      <c r="F357" s="37"/>
      <c r="G357" s="37"/>
      <c r="H357" s="37"/>
      <c r="I357" s="37"/>
      <c r="J357" s="37"/>
    </row>
    <row r="358" spans="6:10" s="29" customFormat="1" x14ac:dyDescent="0.2">
      <c r="F358" s="37"/>
      <c r="G358" s="37"/>
      <c r="H358" s="37"/>
      <c r="I358" s="37"/>
      <c r="J358" s="37"/>
    </row>
    <row r="359" spans="6:10" s="29" customFormat="1" x14ac:dyDescent="0.2">
      <c r="F359" s="37"/>
      <c r="G359" s="37"/>
      <c r="H359" s="37"/>
      <c r="I359" s="37"/>
      <c r="J359" s="37"/>
    </row>
    <row r="360" spans="6:10" s="29" customFormat="1" x14ac:dyDescent="0.2">
      <c r="F360" s="37"/>
      <c r="G360" s="37"/>
      <c r="H360" s="37"/>
      <c r="I360" s="37"/>
      <c r="J360" s="37"/>
    </row>
    <row r="361" spans="6:10" s="29" customFormat="1" x14ac:dyDescent="0.2">
      <c r="F361" s="37"/>
      <c r="G361" s="37"/>
      <c r="H361" s="37"/>
      <c r="I361" s="37"/>
      <c r="J361" s="37"/>
    </row>
    <row r="362" spans="6:10" s="29" customFormat="1" x14ac:dyDescent="0.2">
      <c r="F362" s="37"/>
      <c r="G362" s="37"/>
      <c r="H362" s="37"/>
      <c r="I362" s="37"/>
      <c r="J362" s="37"/>
    </row>
    <row r="363" spans="6:10" s="29" customFormat="1" x14ac:dyDescent="0.2">
      <c r="F363" s="37"/>
      <c r="G363" s="37"/>
      <c r="H363" s="37"/>
      <c r="I363" s="37"/>
      <c r="J363" s="37"/>
    </row>
    <row r="364" spans="6:10" s="29" customFormat="1" x14ac:dyDescent="0.2">
      <c r="F364" s="37"/>
      <c r="G364" s="37"/>
      <c r="H364" s="37"/>
      <c r="I364" s="37"/>
      <c r="J364" s="37"/>
    </row>
    <row r="365" spans="6:10" s="29" customFormat="1" x14ac:dyDescent="0.2">
      <c r="F365" s="37"/>
      <c r="G365" s="37"/>
      <c r="H365" s="37"/>
      <c r="I365" s="37"/>
      <c r="J365" s="37"/>
    </row>
    <row r="366" spans="6:10" s="29" customFormat="1" x14ac:dyDescent="0.2">
      <c r="F366" s="37"/>
      <c r="G366" s="37"/>
      <c r="H366" s="37"/>
      <c r="I366" s="37"/>
      <c r="J366" s="37"/>
    </row>
    <row r="367" spans="6:10" s="29" customFormat="1" x14ac:dyDescent="0.2">
      <c r="F367" s="37"/>
      <c r="G367" s="37"/>
      <c r="H367" s="37"/>
      <c r="I367" s="37"/>
      <c r="J367" s="37"/>
    </row>
    <row r="368" spans="6:10" s="29" customFormat="1" x14ac:dyDescent="0.2">
      <c r="F368" s="37"/>
      <c r="G368" s="37"/>
      <c r="H368" s="37"/>
      <c r="I368" s="37"/>
      <c r="J368" s="37"/>
    </row>
    <row r="369" spans="6:10" s="29" customFormat="1" x14ac:dyDescent="0.2">
      <c r="F369" s="37"/>
      <c r="G369" s="37"/>
      <c r="H369" s="37"/>
      <c r="I369" s="37"/>
      <c r="J369" s="37"/>
    </row>
    <row r="370" spans="6:10" s="29" customFormat="1" x14ac:dyDescent="0.2">
      <c r="F370" s="37"/>
      <c r="G370" s="37"/>
      <c r="H370" s="37"/>
      <c r="I370" s="37"/>
      <c r="J370" s="37"/>
    </row>
    <row r="371" spans="6:10" s="29" customFormat="1" x14ac:dyDescent="0.2">
      <c r="F371" s="37"/>
      <c r="G371" s="37"/>
      <c r="H371" s="37"/>
      <c r="I371" s="37"/>
      <c r="J371" s="37"/>
    </row>
    <row r="372" spans="6:10" s="29" customFormat="1" x14ac:dyDescent="0.2">
      <c r="F372" s="37"/>
      <c r="G372" s="37"/>
      <c r="H372" s="37"/>
      <c r="I372" s="37"/>
      <c r="J372" s="37"/>
    </row>
    <row r="373" spans="6:10" s="29" customFormat="1" x14ac:dyDescent="0.2">
      <c r="F373" s="37"/>
      <c r="G373" s="37"/>
      <c r="H373" s="37"/>
      <c r="I373" s="37"/>
      <c r="J373" s="37"/>
    </row>
    <row r="374" spans="6:10" s="29" customFormat="1" x14ac:dyDescent="0.2">
      <c r="F374" s="37"/>
      <c r="G374" s="37"/>
      <c r="H374" s="37"/>
      <c r="I374" s="37"/>
      <c r="J374" s="37"/>
    </row>
    <row r="375" spans="6:10" s="29" customFormat="1" x14ac:dyDescent="0.2">
      <c r="F375" s="37"/>
      <c r="G375" s="37"/>
      <c r="H375" s="37"/>
      <c r="I375" s="37"/>
      <c r="J375" s="37"/>
    </row>
    <row r="376" spans="6:10" s="29" customFormat="1" x14ac:dyDescent="0.2">
      <c r="F376" s="37"/>
      <c r="G376" s="37"/>
      <c r="H376" s="37"/>
      <c r="I376" s="37"/>
      <c r="J376" s="37"/>
    </row>
    <row r="377" spans="6:10" s="29" customFormat="1" x14ac:dyDescent="0.2">
      <c r="F377" s="37"/>
      <c r="G377" s="37"/>
      <c r="H377" s="37"/>
      <c r="I377" s="37"/>
      <c r="J377" s="37"/>
    </row>
    <row r="378" spans="6:10" s="29" customFormat="1" x14ac:dyDescent="0.2">
      <c r="F378" s="37"/>
      <c r="G378" s="37"/>
      <c r="H378" s="37"/>
      <c r="I378" s="37"/>
      <c r="J378" s="37"/>
    </row>
    <row r="379" spans="6:10" s="29" customFormat="1" x14ac:dyDescent="0.2">
      <c r="F379" s="37"/>
      <c r="G379" s="37"/>
      <c r="H379" s="37"/>
      <c r="I379" s="37"/>
      <c r="J379" s="37"/>
    </row>
    <row r="380" spans="6:10" s="29" customFormat="1" x14ac:dyDescent="0.2">
      <c r="F380" s="37"/>
      <c r="G380" s="37"/>
      <c r="H380" s="37"/>
      <c r="I380" s="37"/>
      <c r="J380" s="37"/>
    </row>
    <row r="381" spans="6:10" s="29" customFormat="1" x14ac:dyDescent="0.2">
      <c r="F381" s="37"/>
      <c r="G381" s="37"/>
      <c r="H381" s="37"/>
      <c r="I381" s="37"/>
      <c r="J381" s="37"/>
    </row>
    <row r="382" spans="6:10" s="29" customFormat="1" x14ac:dyDescent="0.2">
      <c r="F382" s="37"/>
      <c r="G382" s="37"/>
      <c r="H382" s="37"/>
      <c r="I382" s="37"/>
      <c r="J382" s="37"/>
    </row>
    <row r="383" spans="6:10" s="29" customFormat="1" x14ac:dyDescent="0.2">
      <c r="F383" s="37"/>
      <c r="G383" s="37"/>
      <c r="H383" s="37"/>
      <c r="I383" s="37"/>
      <c r="J383" s="37"/>
    </row>
    <row r="384" spans="6:10" s="29" customFormat="1" x14ac:dyDescent="0.2">
      <c r="F384" s="37"/>
      <c r="G384" s="37"/>
      <c r="H384" s="37"/>
      <c r="I384" s="37"/>
      <c r="J384" s="37"/>
    </row>
    <row r="385" spans="6:10" s="29" customFormat="1" x14ac:dyDescent="0.2">
      <c r="F385" s="37"/>
      <c r="G385" s="37"/>
      <c r="H385" s="37"/>
      <c r="I385" s="37"/>
      <c r="J385" s="37"/>
    </row>
    <row r="386" spans="6:10" s="29" customFormat="1" x14ac:dyDescent="0.2">
      <c r="F386" s="37"/>
      <c r="G386" s="37"/>
      <c r="H386" s="37"/>
      <c r="I386" s="37"/>
      <c r="J386" s="37"/>
    </row>
    <row r="387" spans="6:10" s="29" customFormat="1" x14ac:dyDescent="0.2">
      <c r="F387" s="37"/>
      <c r="G387" s="37"/>
      <c r="H387" s="37"/>
      <c r="I387" s="37"/>
      <c r="J387" s="37"/>
    </row>
    <row r="388" spans="6:10" s="29" customFormat="1" x14ac:dyDescent="0.2">
      <c r="F388" s="37"/>
      <c r="G388" s="37"/>
      <c r="H388" s="37"/>
      <c r="I388" s="37"/>
      <c r="J388" s="37"/>
    </row>
    <row r="389" spans="6:10" s="29" customFormat="1" x14ac:dyDescent="0.2">
      <c r="F389" s="37"/>
      <c r="G389" s="37"/>
      <c r="H389" s="37"/>
      <c r="I389" s="37"/>
      <c r="J389" s="37"/>
    </row>
    <row r="390" spans="6:10" s="29" customFormat="1" x14ac:dyDescent="0.2">
      <c r="F390" s="37"/>
      <c r="G390" s="37"/>
      <c r="H390" s="37"/>
      <c r="I390" s="37"/>
      <c r="J390" s="37"/>
    </row>
    <row r="391" spans="6:10" s="29" customFormat="1" x14ac:dyDescent="0.2">
      <c r="F391" s="37"/>
      <c r="G391" s="37"/>
      <c r="H391" s="37"/>
      <c r="I391" s="37"/>
      <c r="J391" s="37"/>
    </row>
    <row r="392" spans="6:10" s="29" customFormat="1" x14ac:dyDescent="0.2">
      <c r="F392" s="37"/>
      <c r="G392" s="37"/>
      <c r="H392" s="37"/>
      <c r="I392" s="37"/>
      <c r="J392" s="37"/>
    </row>
    <row r="393" spans="6:10" s="29" customFormat="1" x14ac:dyDescent="0.2">
      <c r="F393" s="37"/>
      <c r="G393" s="37"/>
      <c r="H393" s="37"/>
      <c r="I393" s="37"/>
      <c r="J393" s="37"/>
    </row>
    <row r="394" spans="6:10" s="29" customFormat="1" x14ac:dyDescent="0.2">
      <c r="F394" s="37"/>
      <c r="G394" s="37"/>
      <c r="H394" s="37"/>
      <c r="I394" s="37"/>
      <c r="J394" s="37"/>
    </row>
    <row r="395" spans="6:10" s="29" customFormat="1" x14ac:dyDescent="0.2">
      <c r="F395" s="37"/>
      <c r="G395" s="37"/>
      <c r="H395" s="37"/>
      <c r="I395" s="37"/>
      <c r="J395" s="37"/>
    </row>
    <row r="396" spans="6:10" s="29" customFormat="1" x14ac:dyDescent="0.2">
      <c r="F396" s="37"/>
      <c r="G396" s="37"/>
      <c r="H396" s="37"/>
      <c r="I396" s="37"/>
      <c r="J396" s="37"/>
    </row>
    <row r="397" spans="6:10" s="29" customFormat="1" x14ac:dyDescent="0.2">
      <c r="F397" s="37"/>
      <c r="G397" s="37"/>
      <c r="H397" s="37"/>
      <c r="I397" s="37"/>
      <c r="J397" s="37"/>
    </row>
    <row r="398" spans="6:10" s="29" customFormat="1" x14ac:dyDescent="0.2">
      <c r="F398" s="37"/>
      <c r="G398" s="37"/>
      <c r="H398" s="37"/>
      <c r="I398" s="37"/>
      <c r="J398" s="37"/>
    </row>
    <row r="399" spans="6:10" s="29" customFormat="1" x14ac:dyDescent="0.2">
      <c r="F399" s="37"/>
      <c r="G399" s="37"/>
      <c r="H399" s="37"/>
      <c r="I399" s="37"/>
      <c r="J399" s="37"/>
    </row>
    <row r="400" spans="6:10" s="29" customFormat="1" x14ac:dyDescent="0.2">
      <c r="F400" s="37"/>
      <c r="G400" s="37"/>
      <c r="H400" s="37"/>
      <c r="I400" s="37"/>
      <c r="J400" s="37"/>
    </row>
    <row r="401" spans="6:10" s="29" customFormat="1" x14ac:dyDescent="0.2">
      <c r="F401" s="37"/>
      <c r="G401" s="37"/>
      <c r="H401" s="37"/>
      <c r="I401" s="37"/>
      <c r="J401" s="37"/>
    </row>
    <row r="402" spans="6:10" s="29" customFormat="1" x14ac:dyDescent="0.2">
      <c r="F402" s="37"/>
      <c r="G402" s="37"/>
      <c r="H402" s="37"/>
      <c r="I402" s="37"/>
      <c r="J402" s="37"/>
    </row>
    <row r="403" spans="6:10" s="29" customFormat="1" x14ac:dyDescent="0.2">
      <c r="F403" s="37"/>
      <c r="G403" s="37"/>
      <c r="H403" s="37"/>
      <c r="I403" s="37"/>
      <c r="J403" s="37"/>
    </row>
    <row r="404" spans="6:10" s="29" customFormat="1" x14ac:dyDescent="0.2">
      <c r="F404" s="37"/>
      <c r="G404" s="37"/>
      <c r="H404" s="37"/>
      <c r="I404" s="37"/>
      <c r="J404" s="37"/>
    </row>
    <row r="405" spans="6:10" s="29" customFormat="1" x14ac:dyDescent="0.2">
      <c r="F405" s="37"/>
      <c r="G405" s="37"/>
      <c r="H405" s="37"/>
      <c r="I405" s="37"/>
      <c r="J405" s="37"/>
    </row>
    <row r="406" spans="6:10" s="29" customFormat="1" x14ac:dyDescent="0.2">
      <c r="F406" s="37"/>
      <c r="G406" s="37"/>
      <c r="H406" s="37"/>
      <c r="I406" s="37"/>
      <c r="J406" s="37"/>
    </row>
    <row r="407" spans="6:10" s="29" customFormat="1" x14ac:dyDescent="0.2">
      <c r="F407" s="37"/>
      <c r="G407" s="37"/>
      <c r="H407" s="37"/>
      <c r="I407" s="37"/>
      <c r="J407" s="37"/>
    </row>
    <row r="408" spans="6:10" s="29" customFormat="1" x14ac:dyDescent="0.2">
      <c r="F408" s="37"/>
      <c r="G408" s="37"/>
      <c r="H408" s="37"/>
      <c r="I408" s="37"/>
      <c r="J408" s="37"/>
    </row>
    <row r="409" spans="6:10" s="29" customFormat="1" x14ac:dyDescent="0.2">
      <c r="F409" s="37"/>
      <c r="G409" s="37"/>
      <c r="H409" s="37"/>
      <c r="I409" s="37"/>
      <c r="J409" s="37"/>
    </row>
    <row r="410" spans="6:10" s="29" customFormat="1" x14ac:dyDescent="0.2">
      <c r="F410" s="37"/>
      <c r="G410" s="37"/>
      <c r="H410" s="37"/>
      <c r="I410" s="37"/>
      <c r="J410" s="37"/>
    </row>
    <row r="411" spans="6:10" s="29" customFormat="1" x14ac:dyDescent="0.2">
      <c r="F411" s="37"/>
      <c r="G411" s="37"/>
      <c r="H411" s="37"/>
      <c r="I411" s="37"/>
      <c r="J411" s="37"/>
    </row>
    <row r="412" spans="6:10" s="29" customFormat="1" x14ac:dyDescent="0.2">
      <c r="F412" s="37"/>
      <c r="G412" s="37"/>
      <c r="H412" s="37"/>
      <c r="I412" s="37"/>
      <c r="J412" s="37"/>
    </row>
    <row r="413" spans="6:10" s="29" customFormat="1" x14ac:dyDescent="0.2">
      <c r="F413" s="37"/>
      <c r="G413" s="37"/>
      <c r="H413" s="37"/>
      <c r="I413" s="37"/>
      <c r="J413" s="37"/>
    </row>
    <row r="414" spans="6:10" s="29" customFormat="1" x14ac:dyDescent="0.2">
      <c r="F414" s="37"/>
      <c r="G414" s="37"/>
      <c r="H414" s="37"/>
      <c r="I414" s="37"/>
      <c r="J414" s="37"/>
    </row>
    <row r="415" spans="6:10" s="29" customFormat="1" x14ac:dyDescent="0.2">
      <c r="F415" s="37"/>
      <c r="G415" s="37"/>
      <c r="H415" s="37"/>
      <c r="I415" s="37"/>
      <c r="J415" s="37"/>
    </row>
    <row r="416" spans="6:10" s="29" customFormat="1" x14ac:dyDescent="0.2">
      <c r="F416" s="37"/>
      <c r="G416" s="37"/>
      <c r="H416" s="37"/>
      <c r="I416" s="37"/>
      <c r="J416" s="37"/>
    </row>
    <row r="417" spans="6:10" s="29" customFormat="1" x14ac:dyDescent="0.2">
      <c r="F417" s="37"/>
      <c r="G417" s="37"/>
      <c r="H417" s="37"/>
      <c r="I417" s="37"/>
      <c r="J417" s="37"/>
    </row>
    <row r="418" spans="6:10" s="29" customFormat="1" x14ac:dyDescent="0.2">
      <c r="F418" s="37"/>
      <c r="G418" s="37"/>
      <c r="H418" s="37"/>
      <c r="I418" s="37"/>
      <c r="J418" s="37"/>
    </row>
    <row r="419" spans="6:10" s="29" customFormat="1" x14ac:dyDescent="0.2">
      <c r="F419" s="37"/>
      <c r="G419" s="37"/>
      <c r="H419" s="37"/>
      <c r="I419" s="37"/>
      <c r="J419" s="37"/>
    </row>
    <row r="420" spans="6:10" s="29" customFormat="1" x14ac:dyDescent="0.2">
      <c r="F420" s="37"/>
      <c r="G420" s="37"/>
      <c r="H420" s="37"/>
      <c r="I420" s="37"/>
      <c r="J420" s="37"/>
    </row>
    <row r="421" spans="6:10" s="29" customFormat="1" x14ac:dyDescent="0.2">
      <c r="F421" s="37"/>
      <c r="G421" s="37"/>
      <c r="H421" s="37"/>
      <c r="I421" s="37"/>
      <c r="J421" s="37"/>
    </row>
    <row r="422" spans="6:10" s="29" customFormat="1" x14ac:dyDescent="0.2">
      <c r="F422" s="37"/>
      <c r="G422" s="37"/>
      <c r="H422" s="37"/>
      <c r="I422" s="37"/>
      <c r="J422" s="37"/>
    </row>
    <row r="423" spans="6:10" s="29" customFormat="1" x14ac:dyDescent="0.2">
      <c r="F423" s="37"/>
      <c r="G423" s="37"/>
      <c r="H423" s="37"/>
      <c r="I423" s="37"/>
      <c r="J423" s="37"/>
    </row>
    <row r="424" spans="6:10" s="29" customFormat="1" x14ac:dyDescent="0.2">
      <c r="F424" s="37"/>
      <c r="G424" s="37"/>
      <c r="H424" s="37"/>
      <c r="I424" s="37"/>
      <c r="J424" s="37"/>
    </row>
    <row r="425" spans="6:10" s="29" customFormat="1" x14ac:dyDescent="0.2">
      <c r="F425" s="37"/>
      <c r="G425" s="37"/>
      <c r="H425" s="37"/>
      <c r="I425" s="37"/>
      <c r="J425" s="37"/>
    </row>
    <row r="426" spans="6:10" s="29" customFormat="1" x14ac:dyDescent="0.2">
      <c r="F426" s="37"/>
      <c r="G426" s="37"/>
      <c r="H426" s="37"/>
      <c r="I426" s="37"/>
      <c r="J426" s="37"/>
    </row>
    <row r="427" spans="6:10" s="29" customFormat="1" x14ac:dyDescent="0.2">
      <c r="F427" s="37"/>
      <c r="G427" s="37"/>
      <c r="H427" s="37"/>
      <c r="I427" s="37"/>
      <c r="J427" s="37"/>
    </row>
    <row r="428" spans="6:10" s="29" customFormat="1" x14ac:dyDescent="0.2">
      <c r="F428" s="37"/>
      <c r="G428" s="37"/>
      <c r="H428" s="37"/>
      <c r="I428" s="37"/>
      <c r="J428" s="37"/>
    </row>
    <row r="429" spans="6:10" s="29" customFormat="1" x14ac:dyDescent="0.2">
      <c r="F429" s="37"/>
      <c r="G429" s="37"/>
      <c r="H429" s="37"/>
      <c r="I429" s="37"/>
      <c r="J429" s="37"/>
    </row>
    <row r="430" spans="6:10" s="29" customFormat="1" x14ac:dyDescent="0.2">
      <c r="F430" s="37"/>
      <c r="G430" s="37"/>
      <c r="H430" s="37"/>
      <c r="I430" s="37"/>
      <c r="J430" s="37"/>
    </row>
    <row r="431" spans="6:10" s="29" customFormat="1" x14ac:dyDescent="0.2">
      <c r="F431" s="37"/>
      <c r="G431" s="37"/>
      <c r="H431" s="37"/>
      <c r="I431" s="37"/>
      <c r="J431" s="37"/>
    </row>
  </sheetData>
  <phoneticPr fontId="31" type="noConversion"/>
  <dataValidations count="1">
    <dataValidation type="list" allowBlank="1" showInputMessage="1" showErrorMessage="1" sqref="R1:R3" xr:uid="{CD3D347A-D868-4A8A-B692-669B3E4EEFA8}">
      <formula1>"ja,nein"</formula1>
    </dataValidation>
  </dataValidation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8040-0D09-4707-8604-D4066654572F}">
  <sheetPr codeName="Tabelle26">
    <tabColor theme="0" tint="-0.499984740745262"/>
  </sheetPr>
  <dimension ref="B2:BC61"/>
  <sheetViews>
    <sheetView zoomScale="85" zoomScaleNormal="85" workbookViewId="0"/>
  </sheetViews>
  <sheetFormatPr baseColWidth="10" defaultRowHeight="12.75" x14ac:dyDescent="0.2"/>
  <cols>
    <col min="2" max="2" width="37.85546875" customWidth="1"/>
    <col min="3" max="3" width="16.28515625" customWidth="1"/>
    <col min="5" max="5" width="30.7109375" customWidth="1"/>
    <col min="7" max="7" width="15" style="14" customWidth="1"/>
    <col min="8" max="12" width="11.42578125" style="14"/>
    <col min="13" max="13" width="22" style="14" customWidth="1"/>
    <col min="14" max="46" width="11.42578125" style="14"/>
    <col min="47" max="47" width="24.140625" style="14" customWidth="1"/>
    <col min="48" max="48" width="11.42578125" style="14"/>
    <col min="49" max="49" width="24.5703125" style="14" customWidth="1"/>
    <col min="50" max="50" width="26" style="14" customWidth="1"/>
    <col min="51" max="51" width="24.140625" style="14" customWidth="1"/>
    <col min="52" max="52" width="23.85546875" style="14" customWidth="1"/>
    <col min="53" max="53" width="29.28515625" style="14" customWidth="1"/>
    <col min="54" max="55" width="11.42578125" style="14"/>
  </cols>
  <sheetData>
    <row r="2" spans="2:54" x14ac:dyDescent="0.2">
      <c r="G2" s="14" t="s">
        <v>79</v>
      </c>
      <c r="H2" s="14" t="s">
        <v>80</v>
      </c>
      <c r="I2" s="14" t="s">
        <v>104</v>
      </c>
      <c r="J2" s="14" t="s">
        <v>17</v>
      </c>
      <c r="K2" s="14" t="s">
        <v>99</v>
      </c>
      <c r="L2" s="14" t="s">
        <v>105</v>
      </c>
      <c r="M2" s="14" t="s">
        <v>106</v>
      </c>
      <c r="N2" s="14" t="s">
        <v>41</v>
      </c>
      <c r="O2" s="14" t="s">
        <v>43</v>
      </c>
      <c r="P2" s="14" t="s">
        <v>44</v>
      </c>
      <c r="Q2" s="14" t="s">
        <v>45</v>
      </c>
      <c r="R2" s="14" t="s">
        <v>46</v>
      </c>
      <c r="S2" s="14" t="s">
        <v>48</v>
      </c>
      <c r="T2" s="14" t="s">
        <v>49</v>
      </c>
      <c r="U2" s="14" t="s">
        <v>50</v>
      </c>
      <c r="V2" s="14" t="s">
        <v>109</v>
      </c>
      <c r="W2" s="14" t="s">
        <v>55</v>
      </c>
      <c r="X2" s="14" t="s">
        <v>110</v>
      </c>
      <c r="Y2" s="14" t="s">
        <v>111</v>
      </c>
      <c r="Z2" s="14" t="s">
        <v>51</v>
      </c>
      <c r="AA2" s="14" t="s">
        <v>52</v>
      </c>
      <c r="AB2" s="14" t="s">
        <v>53</v>
      </c>
      <c r="AC2" s="14" t="s">
        <v>54</v>
      </c>
      <c r="AD2" s="14" t="s">
        <v>56</v>
      </c>
      <c r="AE2" s="14" t="s">
        <v>57</v>
      </c>
      <c r="AF2" s="14" t="s">
        <v>58</v>
      </c>
      <c r="AG2" s="14" t="s">
        <v>17</v>
      </c>
      <c r="AH2" s="14" t="s">
        <v>59</v>
      </c>
      <c r="AI2" s="14" t="s">
        <v>60</v>
      </c>
      <c r="AJ2" s="14" t="s">
        <v>61</v>
      </c>
      <c r="AK2" s="14" t="s">
        <v>62</v>
      </c>
      <c r="AL2" s="14" t="s">
        <v>63</v>
      </c>
      <c r="AM2" s="14" t="s">
        <v>64</v>
      </c>
      <c r="AN2" s="14" t="s">
        <v>65</v>
      </c>
      <c r="AO2" s="14" t="s">
        <v>66</v>
      </c>
      <c r="AP2" s="14" t="s">
        <v>67</v>
      </c>
      <c r="AQ2" s="14" t="s">
        <v>68</v>
      </c>
      <c r="AR2" s="14" t="s">
        <v>69</v>
      </c>
      <c r="AS2" s="14" t="s">
        <v>70</v>
      </c>
      <c r="AT2" s="14" t="s">
        <v>71</v>
      </c>
      <c r="AU2" s="14" t="s">
        <v>72</v>
      </c>
      <c r="AV2" s="14" t="s">
        <v>73</v>
      </c>
      <c r="AW2" s="14" t="s">
        <v>74</v>
      </c>
      <c r="AX2" s="14" t="s">
        <v>75</v>
      </c>
      <c r="AY2" s="14" t="s">
        <v>76</v>
      </c>
      <c r="AZ2" s="14" t="s">
        <v>77</v>
      </c>
      <c r="BA2" s="14" t="s">
        <v>78</v>
      </c>
      <c r="BB2" s="14" t="s">
        <v>39</v>
      </c>
    </row>
    <row r="3" spans="2:54" x14ac:dyDescent="0.2">
      <c r="C3" t="s">
        <v>112</v>
      </c>
      <c r="G3" s="14" t="s">
        <v>40</v>
      </c>
      <c r="H3" s="14" t="s">
        <v>100</v>
      </c>
      <c r="I3" s="14" t="s">
        <v>100</v>
      </c>
      <c r="J3" s="14" t="s">
        <v>100</v>
      </c>
      <c r="K3" s="14" t="s">
        <v>100</v>
      </c>
      <c r="L3" s="14" t="s">
        <v>100</v>
      </c>
      <c r="M3" s="14" t="s">
        <v>100</v>
      </c>
      <c r="N3" s="14" t="s">
        <v>42</v>
      </c>
      <c r="O3" s="14" t="s">
        <v>42</v>
      </c>
      <c r="P3" s="14" t="s">
        <v>42</v>
      </c>
      <c r="Q3" s="14" t="s">
        <v>42</v>
      </c>
      <c r="R3" s="14" t="s">
        <v>47</v>
      </c>
      <c r="S3" s="14" t="s">
        <v>47</v>
      </c>
      <c r="T3" s="14" t="s">
        <v>47</v>
      </c>
      <c r="U3" s="14" t="s">
        <v>47</v>
      </c>
      <c r="V3" s="14" t="s">
        <v>100</v>
      </c>
      <c r="W3" s="14" t="s">
        <v>47</v>
      </c>
      <c r="X3" s="14" t="s">
        <v>42</v>
      </c>
      <c r="Y3" s="14" t="s">
        <v>42</v>
      </c>
      <c r="Z3" s="14" t="s">
        <v>42</v>
      </c>
      <c r="AA3" s="14" t="s">
        <v>42</v>
      </c>
      <c r="AB3" s="14" t="s">
        <v>47</v>
      </c>
      <c r="AC3" s="14" t="s">
        <v>47</v>
      </c>
      <c r="AD3" s="14" t="s">
        <v>42</v>
      </c>
      <c r="AE3" s="14" t="s">
        <v>42</v>
      </c>
      <c r="AF3" s="14" t="s">
        <v>47</v>
      </c>
      <c r="AG3" s="14" t="s">
        <v>100</v>
      </c>
      <c r="AH3" s="14" t="s">
        <v>100</v>
      </c>
      <c r="AI3" s="14" t="s">
        <v>100</v>
      </c>
      <c r="AJ3" s="14" t="s">
        <v>100</v>
      </c>
      <c r="AK3" s="14" t="s">
        <v>100</v>
      </c>
      <c r="AL3" s="14" t="s">
        <v>100</v>
      </c>
      <c r="AM3" s="14" t="s">
        <v>100</v>
      </c>
      <c r="AN3" s="14" t="s">
        <v>100</v>
      </c>
      <c r="AO3" s="14" t="s">
        <v>100</v>
      </c>
      <c r="AP3" s="14" t="s">
        <v>100</v>
      </c>
      <c r="AQ3" s="14" t="s">
        <v>42</v>
      </c>
      <c r="AR3" s="14" t="s">
        <v>42</v>
      </c>
      <c r="AS3" s="14" t="s">
        <v>42</v>
      </c>
      <c r="AT3" s="14" t="s">
        <v>42</v>
      </c>
      <c r="AU3" s="14" t="s">
        <v>47</v>
      </c>
      <c r="AV3" s="14" t="s">
        <v>47</v>
      </c>
      <c r="AW3" s="14" t="s">
        <v>42</v>
      </c>
      <c r="AX3" s="14" t="s">
        <v>42</v>
      </c>
      <c r="AY3" s="14" t="s">
        <v>42</v>
      </c>
      <c r="AZ3" s="14" t="s">
        <v>42</v>
      </c>
      <c r="BA3" s="14" t="s">
        <v>42</v>
      </c>
      <c r="BB3" s="14" t="s">
        <v>100</v>
      </c>
    </row>
    <row r="4" spans="2:54" x14ac:dyDescent="0.2">
      <c r="B4" t="s">
        <v>108</v>
      </c>
      <c r="C4" t="s">
        <v>113</v>
      </c>
    </row>
    <row r="6" spans="2:54" x14ac:dyDescent="0.2">
      <c r="B6" t="str">
        <f>metaanalyse!B272</f>
        <v>Karottensaft</v>
      </c>
      <c r="C6">
        <f>metaanalyse!K272/7</f>
        <v>242.85714285714286</v>
      </c>
      <c r="G6" s="14">
        <v>40</v>
      </c>
      <c r="H6" s="14">
        <v>0.4</v>
      </c>
      <c r="I6" s="14">
        <v>0.1</v>
      </c>
      <c r="J6" s="14">
        <v>8</v>
      </c>
      <c r="K6" s="14">
        <v>2</v>
      </c>
      <c r="L6" s="14">
        <v>0</v>
      </c>
      <c r="M6" s="14">
        <v>0.1</v>
      </c>
      <c r="N6" s="14">
        <v>0.4</v>
      </c>
      <c r="O6" s="14">
        <v>10</v>
      </c>
      <c r="P6" s="14">
        <v>20</v>
      </c>
      <c r="Q6" s="14">
        <v>0.1</v>
      </c>
      <c r="R6" s="14">
        <v>0.5</v>
      </c>
      <c r="S6" s="14">
        <v>0</v>
      </c>
      <c r="T6" s="14">
        <v>0</v>
      </c>
      <c r="U6" s="14">
        <v>1</v>
      </c>
      <c r="V6" s="14">
        <v>0.8</v>
      </c>
      <c r="W6" s="14">
        <v>0</v>
      </c>
      <c r="X6" s="14">
        <v>0.04</v>
      </c>
      <c r="Y6" s="14">
        <v>0.03</v>
      </c>
      <c r="Z6" s="14">
        <v>0.5</v>
      </c>
      <c r="AA6" s="14">
        <v>0.1</v>
      </c>
      <c r="AB6" s="14">
        <v>1</v>
      </c>
      <c r="AC6" s="14">
        <v>5</v>
      </c>
      <c r="AD6" s="14">
        <v>5</v>
      </c>
      <c r="AE6" s="14">
        <v>0.5</v>
      </c>
      <c r="AF6" s="14">
        <v>850</v>
      </c>
      <c r="AG6" s="14">
        <v>8</v>
      </c>
      <c r="AH6" s="14">
        <v>0.01</v>
      </c>
      <c r="AI6" s="14">
        <v>0.01</v>
      </c>
      <c r="AJ6" s="14">
        <v>0.02</v>
      </c>
      <c r="AK6" s="14">
        <v>0.02</v>
      </c>
      <c r="AL6" s="14">
        <v>0.01</v>
      </c>
      <c r="AM6" s="14">
        <v>0.02</v>
      </c>
      <c r="AN6" s="14">
        <v>0.01</v>
      </c>
      <c r="AO6" s="14">
        <v>0</v>
      </c>
      <c r="AP6" s="14">
        <v>0.02</v>
      </c>
      <c r="AQ6" s="14">
        <v>250</v>
      </c>
      <c r="AR6" s="14">
        <v>0.1</v>
      </c>
      <c r="AS6" s="14">
        <v>0.1</v>
      </c>
      <c r="AT6" s="14">
        <v>0.03</v>
      </c>
      <c r="AU6" s="14">
        <v>1</v>
      </c>
      <c r="AV6" s="14">
        <v>2</v>
      </c>
      <c r="AW6" s="14">
        <v>0.02</v>
      </c>
      <c r="AX6" s="14">
        <v>10</v>
      </c>
      <c r="AY6" s="14">
        <v>15</v>
      </c>
      <c r="AZ6" s="14">
        <v>15</v>
      </c>
      <c r="BA6" s="14">
        <v>10</v>
      </c>
      <c r="BB6" s="14">
        <v>0.04</v>
      </c>
    </row>
    <row r="7" spans="2:54" x14ac:dyDescent="0.2">
      <c r="B7" t="str">
        <f>metaanalyse!B273</f>
        <v>Tomatensaft</v>
      </c>
      <c r="C7">
        <f>metaanalyse!K273/7</f>
        <v>100</v>
      </c>
      <c r="G7" s="14">
        <v>20</v>
      </c>
      <c r="H7" s="14">
        <v>0.8</v>
      </c>
      <c r="I7" s="14">
        <v>0.1</v>
      </c>
      <c r="J7" s="14">
        <v>4</v>
      </c>
      <c r="K7" s="14">
        <v>1.5</v>
      </c>
      <c r="L7" s="14">
        <v>0</v>
      </c>
      <c r="M7" s="14">
        <v>0.1</v>
      </c>
      <c r="N7" s="14">
        <v>0.5</v>
      </c>
      <c r="O7" s="14">
        <v>11</v>
      </c>
      <c r="P7" s="14">
        <v>8</v>
      </c>
      <c r="Q7" s="14">
        <v>0.1</v>
      </c>
      <c r="R7" s="14">
        <v>0.5</v>
      </c>
      <c r="S7" s="14">
        <v>0</v>
      </c>
      <c r="T7" s="14">
        <v>0</v>
      </c>
      <c r="U7" s="14">
        <v>1</v>
      </c>
      <c r="V7" s="14">
        <v>0.8</v>
      </c>
      <c r="W7" s="14">
        <v>0</v>
      </c>
      <c r="X7" s="14">
        <v>0.03</v>
      </c>
      <c r="Y7" s="14">
        <v>0.02</v>
      </c>
      <c r="Z7" s="14">
        <v>0.6</v>
      </c>
      <c r="AA7" s="14">
        <v>0.1</v>
      </c>
      <c r="AB7" s="14">
        <v>1</v>
      </c>
      <c r="AC7" s="14">
        <v>10</v>
      </c>
      <c r="AD7" s="14">
        <v>15</v>
      </c>
      <c r="AE7" s="14">
        <v>0.5</v>
      </c>
      <c r="AF7" s="14">
        <v>40</v>
      </c>
      <c r="AG7" s="14">
        <v>4</v>
      </c>
      <c r="AH7" s="14">
        <v>0.02</v>
      </c>
      <c r="AI7" s="14">
        <v>0.02</v>
      </c>
      <c r="AJ7" s="14">
        <v>0.03</v>
      </c>
      <c r="AK7" s="14">
        <v>0.03</v>
      </c>
      <c r="AL7" s="14">
        <v>0.01</v>
      </c>
      <c r="AM7" s="14">
        <v>0.02</v>
      </c>
      <c r="AN7" s="14">
        <v>0.02</v>
      </c>
      <c r="AO7" s="14">
        <v>0</v>
      </c>
      <c r="AP7" s="14">
        <v>0.02</v>
      </c>
      <c r="AQ7" s="14">
        <v>200</v>
      </c>
      <c r="AR7" s="14">
        <v>0.1</v>
      </c>
      <c r="AS7" s="14">
        <v>0.1</v>
      </c>
      <c r="AT7" s="14">
        <v>0.05</v>
      </c>
      <c r="AU7" s="14">
        <v>1</v>
      </c>
      <c r="AV7" s="14">
        <v>2</v>
      </c>
      <c r="AW7" s="14">
        <v>0.02</v>
      </c>
      <c r="AX7" s="14">
        <v>10</v>
      </c>
      <c r="AY7" s="14">
        <v>10</v>
      </c>
      <c r="AZ7" s="14">
        <v>10</v>
      </c>
      <c r="BA7" s="14">
        <v>10</v>
      </c>
      <c r="BB7" s="14">
        <v>0.03</v>
      </c>
    </row>
    <row r="8" spans="2:54" x14ac:dyDescent="0.2">
      <c r="B8" t="str">
        <f>metaanalyse!B274</f>
        <v>Haferflocken</v>
      </c>
      <c r="C8">
        <f>metaanalyse!K274/7</f>
        <v>213.57142857142858</v>
      </c>
      <c r="G8" s="14">
        <v>370</v>
      </c>
      <c r="H8" s="14">
        <v>13</v>
      </c>
      <c r="I8" s="14">
        <v>7</v>
      </c>
      <c r="J8" s="14">
        <v>1</v>
      </c>
      <c r="K8" s="14">
        <v>0.1</v>
      </c>
      <c r="L8" s="14">
        <v>1.2</v>
      </c>
      <c r="M8" s="14">
        <v>4</v>
      </c>
      <c r="N8" s="14">
        <v>5.4</v>
      </c>
      <c r="O8" s="14">
        <v>130</v>
      </c>
      <c r="P8" s="14">
        <v>50</v>
      </c>
      <c r="Q8" s="14">
        <v>4.5</v>
      </c>
      <c r="R8" s="14">
        <v>20</v>
      </c>
      <c r="S8" s="14">
        <v>3</v>
      </c>
      <c r="T8" s="14">
        <v>0</v>
      </c>
      <c r="U8" s="14">
        <v>2</v>
      </c>
      <c r="V8" s="14">
        <v>10</v>
      </c>
      <c r="W8" s="14">
        <v>0</v>
      </c>
      <c r="X8" s="14">
        <v>0.6</v>
      </c>
      <c r="Y8" s="14">
        <v>0.15</v>
      </c>
      <c r="Z8" s="14">
        <v>1</v>
      </c>
      <c r="AA8" s="14">
        <v>0.1</v>
      </c>
      <c r="AB8" s="14">
        <v>8</v>
      </c>
      <c r="AC8" s="14">
        <v>40</v>
      </c>
      <c r="AD8" s="14">
        <v>0</v>
      </c>
      <c r="AE8" s="14">
        <v>0.5</v>
      </c>
      <c r="AF8" s="14">
        <v>0</v>
      </c>
      <c r="AG8" s="14">
        <v>1</v>
      </c>
      <c r="AH8" s="14">
        <v>0.3</v>
      </c>
      <c r="AI8" s="14">
        <v>0.6</v>
      </c>
      <c r="AJ8" s="14">
        <v>1</v>
      </c>
      <c r="AK8" s="14">
        <v>0.5</v>
      </c>
      <c r="AL8" s="14">
        <v>0.2</v>
      </c>
      <c r="AM8" s="14">
        <v>0.5</v>
      </c>
      <c r="AN8" s="14">
        <v>0.3</v>
      </c>
      <c r="AO8" s="14">
        <v>0.1</v>
      </c>
      <c r="AP8" s="14">
        <v>0.6</v>
      </c>
      <c r="AQ8" s="14">
        <v>350</v>
      </c>
      <c r="AR8" s="14">
        <v>1</v>
      </c>
      <c r="AS8" s="14">
        <v>4</v>
      </c>
      <c r="AT8" s="14">
        <v>0.5</v>
      </c>
      <c r="AU8" s="14">
        <v>2</v>
      </c>
      <c r="AV8" s="14">
        <v>10</v>
      </c>
      <c r="AW8" s="14">
        <v>0.05</v>
      </c>
      <c r="AX8" s="14">
        <v>50</v>
      </c>
      <c r="AY8" s="14">
        <v>5</v>
      </c>
      <c r="AZ8" s="14">
        <v>400</v>
      </c>
      <c r="BA8" s="14">
        <v>150</v>
      </c>
      <c r="BB8" s="14">
        <v>0.01</v>
      </c>
    </row>
    <row r="9" spans="2:54" x14ac:dyDescent="0.2">
      <c r="B9" t="str">
        <f>metaanalyse!B275</f>
        <v>Kichererbsen (gekocht , aus dem Glas)</v>
      </c>
      <c r="C9">
        <f>metaanalyse!K275/7</f>
        <v>330</v>
      </c>
      <c r="G9" s="14">
        <v>150</v>
      </c>
      <c r="H9" s="14">
        <v>8</v>
      </c>
      <c r="I9" s="14">
        <v>3</v>
      </c>
      <c r="J9" s="14">
        <v>2</v>
      </c>
      <c r="K9" s="14">
        <v>0.5</v>
      </c>
      <c r="L9" s="14">
        <v>0.3</v>
      </c>
      <c r="M9" s="14">
        <v>1.5</v>
      </c>
      <c r="N9" s="14">
        <v>2</v>
      </c>
      <c r="O9" s="14">
        <v>48</v>
      </c>
      <c r="P9" s="14">
        <v>49</v>
      </c>
      <c r="Q9" s="14">
        <v>1</v>
      </c>
      <c r="R9" s="14">
        <v>2</v>
      </c>
      <c r="S9" s="14">
        <v>4</v>
      </c>
      <c r="T9" s="14">
        <v>0</v>
      </c>
      <c r="U9" s="14">
        <v>1</v>
      </c>
      <c r="V9" s="14">
        <v>5</v>
      </c>
      <c r="W9" s="14">
        <v>0</v>
      </c>
      <c r="X9" s="14">
        <v>0.15</v>
      </c>
      <c r="Y9" s="14">
        <v>0.06</v>
      </c>
      <c r="Z9" s="14">
        <v>0.5</v>
      </c>
      <c r="AA9" s="14">
        <v>0.15</v>
      </c>
      <c r="AB9" s="14">
        <v>2</v>
      </c>
      <c r="AC9" s="14">
        <v>50</v>
      </c>
      <c r="AD9" s="14">
        <v>4</v>
      </c>
      <c r="AE9" s="14">
        <v>0.1</v>
      </c>
      <c r="AF9" s="14">
        <v>2</v>
      </c>
      <c r="AG9" s="14">
        <v>2</v>
      </c>
      <c r="AH9" s="14">
        <v>0.2</v>
      </c>
      <c r="AI9" s="14">
        <v>0.4</v>
      </c>
      <c r="AJ9" s="14">
        <v>0.7</v>
      </c>
      <c r="AK9" s="14">
        <v>0.4</v>
      </c>
      <c r="AL9" s="14">
        <v>0.1</v>
      </c>
      <c r="AM9" s="14">
        <v>0.3</v>
      </c>
      <c r="AN9" s="14">
        <v>0.3</v>
      </c>
      <c r="AO9" s="14">
        <v>0.05</v>
      </c>
      <c r="AP9" s="14">
        <v>0.4</v>
      </c>
      <c r="AQ9" s="14">
        <v>300</v>
      </c>
      <c r="AR9" s="14">
        <v>0.4</v>
      </c>
      <c r="AS9" s="14">
        <v>0.8</v>
      </c>
      <c r="AT9" s="14">
        <v>0.3</v>
      </c>
      <c r="AU9" s="14">
        <v>1</v>
      </c>
      <c r="AV9" s="14">
        <v>10</v>
      </c>
      <c r="AW9" s="14">
        <v>0.05</v>
      </c>
      <c r="AX9" s="14">
        <v>10</v>
      </c>
      <c r="AY9" s="14">
        <v>200</v>
      </c>
      <c r="AZ9" s="14">
        <v>150</v>
      </c>
      <c r="BA9" s="14">
        <v>100</v>
      </c>
      <c r="BB9" s="14">
        <v>0.5</v>
      </c>
    </row>
    <row r="10" spans="2:54" x14ac:dyDescent="0.2">
      <c r="B10" t="str">
        <f>metaanalyse!B276</f>
        <v>TK Erbsen (gekocht)</v>
      </c>
      <c r="C10">
        <f>metaanalyse!K276/7</f>
        <v>128.57142857142858</v>
      </c>
      <c r="G10" s="14">
        <v>80</v>
      </c>
      <c r="H10" s="14">
        <v>6</v>
      </c>
      <c r="I10" s="14">
        <v>0.5</v>
      </c>
      <c r="J10" s="14">
        <v>5</v>
      </c>
      <c r="K10" s="14">
        <v>2.5</v>
      </c>
      <c r="L10" s="14">
        <v>0.1</v>
      </c>
      <c r="M10" s="14">
        <v>0.2</v>
      </c>
      <c r="N10" s="14">
        <v>1.7</v>
      </c>
      <c r="O10" s="14">
        <v>35</v>
      </c>
      <c r="P10" s="14">
        <v>25</v>
      </c>
      <c r="Q10" s="14">
        <v>1.2</v>
      </c>
      <c r="R10" s="14">
        <v>1.5</v>
      </c>
      <c r="S10" s="14">
        <v>0</v>
      </c>
      <c r="T10" s="14">
        <v>0</v>
      </c>
      <c r="U10" s="14">
        <v>1</v>
      </c>
      <c r="V10" s="14">
        <v>5</v>
      </c>
      <c r="W10" s="14">
        <v>0</v>
      </c>
      <c r="X10" s="14">
        <v>0.25</v>
      </c>
      <c r="Y10" s="14">
        <v>0.1</v>
      </c>
      <c r="Z10" s="14">
        <v>1</v>
      </c>
      <c r="AA10" s="14">
        <v>0.2</v>
      </c>
      <c r="AB10" s="14">
        <v>1</v>
      </c>
      <c r="AC10" s="14">
        <v>50</v>
      </c>
      <c r="AD10" s="14">
        <v>20</v>
      </c>
      <c r="AE10" s="14">
        <v>0.1</v>
      </c>
      <c r="AF10" s="14">
        <v>0</v>
      </c>
      <c r="AG10" s="14">
        <v>5</v>
      </c>
      <c r="AH10" s="14">
        <v>0.1</v>
      </c>
      <c r="AI10" s="14">
        <v>0.3</v>
      </c>
      <c r="AJ10" s="14">
        <v>0.5</v>
      </c>
      <c r="AK10" s="14">
        <v>0.4</v>
      </c>
      <c r="AL10" s="14">
        <v>0.1</v>
      </c>
      <c r="AM10" s="14">
        <v>0.2</v>
      </c>
      <c r="AN10" s="14">
        <v>0.3</v>
      </c>
      <c r="AO10" s="14">
        <v>0.05</v>
      </c>
      <c r="AP10" s="14">
        <v>0.3</v>
      </c>
      <c r="AQ10" s="14">
        <v>250</v>
      </c>
      <c r="AR10" s="14">
        <v>0.4</v>
      </c>
      <c r="AS10" s="14">
        <v>0.8</v>
      </c>
      <c r="AT10" s="14">
        <v>0.3</v>
      </c>
      <c r="AU10" s="14">
        <v>1</v>
      </c>
      <c r="AV10" s="14">
        <v>5</v>
      </c>
      <c r="AW10" s="14">
        <v>0.03</v>
      </c>
      <c r="AX10" s="14">
        <v>50</v>
      </c>
      <c r="AY10" s="14">
        <v>5</v>
      </c>
      <c r="AZ10" s="14">
        <v>100</v>
      </c>
      <c r="BA10" s="14">
        <v>50</v>
      </c>
      <c r="BB10" s="14">
        <v>0.01</v>
      </c>
    </row>
    <row r="11" spans="2:54" x14ac:dyDescent="0.2">
      <c r="B11" t="str">
        <f>metaanalyse!B277</f>
        <v>normale Nudeln (ungekocht)</v>
      </c>
      <c r="C11">
        <f>metaanalyse!K277/7</f>
        <v>34.285714285714285</v>
      </c>
      <c r="G11" s="14">
        <v>360</v>
      </c>
      <c r="H11" s="14">
        <v>12</v>
      </c>
      <c r="I11" s="14">
        <v>1</v>
      </c>
      <c r="J11" s="14">
        <v>2</v>
      </c>
      <c r="K11" s="14">
        <v>0.1</v>
      </c>
      <c r="L11" s="14">
        <v>0.1</v>
      </c>
      <c r="M11" s="14">
        <v>0.5</v>
      </c>
      <c r="N11" s="14">
        <v>1.4</v>
      </c>
      <c r="O11" s="14">
        <v>25</v>
      </c>
      <c r="P11" s="14">
        <v>20</v>
      </c>
      <c r="Q11" s="14">
        <v>0.7</v>
      </c>
      <c r="R11" s="14">
        <v>3</v>
      </c>
      <c r="S11" s="14">
        <v>0</v>
      </c>
      <c r="T11" s="14">
        <v>0</v>
      </c>
      <c r="U11" s="14">
        <v>2</v>
      </c>
      <c r="V11" s="14">
        <v>3</v>
      </c>
      <c r="W11" s="14">
        <v>0</v>
      </c>
      <c r="X11" s="14">
        <v>0.1</v>
      </c>
      <c r="Y11" s="14">
        <v>0.05</v>
      </c>
      <c r="Z11" s="14">
        <v>1.5</v>
      </c>
      <c r="AA11" s="14">
        <v>0.1</v>
      </c>
      <c r="AB11" s="14">
        <v>1</v>
      </c>
      <c r="AC11" s="14">
        <v>20</v>
      </c>
      <c r="AD11" s="14">
        <v>0</v>
      </c>
      <c r="AE11" s="14">
        <v>0.1</v>
      </c>
      <c r="AF11" s="14">
        <v>0</v>
      </c>
      <c r="AG11" s="14">
        <v>2</v>
      </c>
      <c r="AH11" s="14">
        <v>0.3</v>
      </c>
      <c r="AI11" s="14">
        <v>0.5</v>
      </c>
      <c r="AJ11" s="14">
        <v>0.8</v>
      </c>
      <c r="AK11" s="14">
        <v>0.2</v>
      </c>
      <c r="AL11" s="14">
        <v>0.1</v>
      </c>
      <c r="AM11" s="14">
        <v>0.4</v>
      </c>
      <c r="AN11" s="14">
        <v>0.4</v>
      </c>
      <c r="AO11" s="14">
        <v>0.1</v>
      </c>
      <c r="AP11" s="14">
        <v>0.5</v>
      </c>
      <c r="AQ11" s="14">
        <v>150</v>
      </c>
      <c r="AR11" s="14">
        <v>0.3</v>
      </c>
      <c r="AS11" s="14">
        <v>0.5</v>
      </c>
      <c r="AT11" s="14">
        <v>0.2</v>
      </c>
      <c r="AU11" s="14">
        <v>1</v>
      </c>
      <c r="AV11" s="14">
        <v>10</v>
      </c>
      <c r="AW11" s="14">
        <v>0.05</v>
      </c>
      <c r="AX11" s="14">
        <v>10</v>
      </c>
      <c r="AY11" s="14">
        <v>5</v>
      </c>
      <c r="AZ11" s="14">
        <v>100</v>
      </c>
      <c r="BA11" s="14">
        <v>50</v>
      </c>
      <c r="BB11" s="14">
        <v>0.01</v>
      </c>
    </row>
    <row r="12" spans="2:54" x14ac:dyDescent="0.2">
      <c r="B12" t="str">
        <f>metaanalyse!B278</f>
        <v>Blumenkohl</v>
      </c>
      <c r="C12">
        <f>metaanalyse!K278/7</f>
        <v>192.85714285714286</v>
      </c>
      <c r="G12" s="14">
        <v>25</v>
      </c>
      <c r="H12" s="14">
        <v>2</v>
      </c>
      <c r="I12" s="14">
        <v>0.3</v>
      </c>
      <c r="J12" s="14">
        <v>5</v>
      </c>
      <c r="K12" s="14">
        <v>1.5</v>
      </c>
      <c r="L12" s="14">
        <v>0.1</v>
      </c>
      <c r="M12" s="14">
        <v>0.1</v>
      </c>
      <c r="N12" s="14">
        <v>0.4</v>
      </c>
      <c r="O12" s="14">
        <v>15</v>
      </c>
      <c r="P12" s="14">
        <v>20</v>
      </c>
      <c r="Q12" s="14">
        <v>0.2</v>
      </c>
      <c r="R12" s="14">
        <v>0.5</v>
      </c>
      <c r="S12" s="14">
        <v>15</v>
      </c>
      <c r="T12" s="14">
        <v>0</v>
      </c>
      <c r="U12" s="14">
        <v>1</v>
      </c>
      <c r="V12" s="14">
        <v>2</v>
      </c>
      <c r="W12" s="14">
        <v>0</v>
      </c>
      <c r="X12" s="14">
        <v>0.05</v>
      </c>
      <c r="Y12" s="14">
        <v>0.05</v>
      </c>
      <c r="Z12" s="14">
        <v>0.5</v>
      </c>
      <c r="AA12" s="14">
        <v>0.1</v>
      </c>
      <c r="AB12" s="14">
        <v>5</v>
      </c>
      <c r="AC12" s="14">
        <v>70</v>
      </c>
      <c r="AD12" s="14">
        <v>60</v>
      </c>
      <c r="AE12" s="14">
        <v>0.1</v>
      </c>
      <c r="AF12" s="14">
        <v>5</v>
      </c>
      <c r="AG12" s="14">
        <v>5</v>
      </c>
      <c r="AH12" s="14">
        <v>0.05</v>
      </c>
      <c r="AI12" s="14">
        <v>0.05</v>
      </c>
      <c r="AJ12" s="14">
        <v>0.1</v>
      </c>
      <c r="AK12" s="14">
        <v>0.2</v>
      </c>
      <c r="AL12" s="14">
        <v>0.05</v>
      </c>
      <c r="AM12" s="14">
        <v>0.1</v>
      </c>
      <c r="AN12" s="14">
        <v>0.1</v>
      </c>
      <c r="AO12" s="14">
        <v>0.03</v>
      </c>
      <c r="AP12" s="14">
        <v>0.1</v>
      </c>
      <c r="AQ12" s="14">
        <v>300</v>
      </c>
      <c r="AR12" s="14">
        <v>0.2</v>
      </c>
      <c r="AS12" s="14">
        <v>0.5</v>
      </c>
      <c r="AT12" s="14">
        <v>0.1</v>
      </c>
      <c r="AU12" s="14">
        <v>1</v>
      </c>
      <c r="AV12" s="14">
        <v>2</v>
      </c>
      <c r="AW12" s="14">
        <v>0.02</v>
      </c>
      <c r="AX12" s="14">
        <v>20</v>
      </c>
      <c r="AY12" s="14">
        <v>5</v>
      </c>
      <c r="AZ12" s="14">
        <v>30</v>
      </c>
      <c r="BA12" s="14">
        <v>20</v>
      </c>
      <c r="BB12" s="14">
        <v>0.01</v>
      </c>
    </row>
    <row r="13" spans="2:54" x14ac:dyDescent="0.2">
      <c r="B13" t="str">
        <f>metaanalyse!B279</f>
        <v>Vollkornnudeln (ungekocht)</v>
      </c>
      <c r="C13">
        <f>metaanalyse!K279/7</f>
        <v>42.857142857142854</v>
      </c>
      <c r="G13" s="14">
        <v>340</v>
      </c>
      <c r="H13" s="14">
        <v>14</v>
      </c>
      <c r="I13" s="14">
        <v>2.5</v>
      </c>
      <c r="J13" s="14">
        <v>2.5</v>
      </c>
      <c r="K13" s="14">
        <v>0.1</v>
      </c>
      <c r="L13" s="14">
        <v>0.3</v>
      </c>
      <c r="M13" s="14">
        <v>1.5</v>
      </c>
      <c r="N13" s="14">
        <v>3</v>
      </c>
      <c r="O13" s="14">
        <v>80</v>
      </c>
      <c r="P13" s="14">
        <v>30</v>
      </c>
      <c r="Q13" s="14">
        <v>1.8</v>
      </c>
      <c r="R13" s="14">
        <v>10</v>
      </c>
      <c r="S13" s="14">
        <v>0</v>
      </c>
      <c r="T13" s="14">
        <v>0</v>
      </c>
      <c r="U13" s="14">
        <v>5</v>
      </c>
      <c r="V13" s="14">
        <v>8</v>
      </c>
      <c r="W13" s="14">
        <v>0</v>
      </c>
      <c r="X13" s="14">
        <v>0.4</v>
      </c>
      <c r="Y13" s="14">
        <v>0.1</v>
      </c>
      <c r="Z13" s="14">
        <v>5</v>
      </c>
      <c r="AA13" s="14">
        <v>0.3</v>
      </c>
      <c r="AB13" s="14">
        <v>5</v>
      </c>
      <c r="AC13" s="14">
        <v>60</v>
      </c>
      <c r="AD13" s="14">
        <v>0</v>
      </c>
      <c r="AE13" s="14">
        <v>0.2</v>
      </c>
      <c r="AF13" s="14">
        <v>0</v>
      </c>
      <c r="AG13" s="14">
        <v>2.5</v>
      </c>
      <c r="AH13" s="14">
        <v>0.4</v>
      </c>
      <c r="AI13" s="14">
        <v>0.7</v>
      </c>
      <c r="AJ13" s="14">
        <v>1.2</v>
      </c>
      <c r="AK13" s="14">
        <v>0.4</v>
      </c>
      <c r="AL13" s="14">
        <v>0.2</v>
      </c>
      <c r="AM13" s="14">
        <v>0.6</v>
      </c>
      <c r="AN13" s="14">
        <v>0.6</v>
      </c>
      <c r="AO13" s="14">
        <v>0.15</v>
      </c>
      <c r="AP13" s="14">
        <v>0.8</v>
      </c>
      <c r="AQ13" s="14">
        <v>300</v>
      </c>
      <c r="AR13" s="14">
        <v>0.5</v>
      </c>
      <c r="AS13" s="14">
        <v>1.5</v>
      </c>
      <c r="AT13" s="14">
        <v>0.4</v>
      </c>
      <c r="AU13" s="14">
        <v>2</v>
      </c>
      <c r="AV13" s="14">
        <v>10</v>
      </c>
      <c r="AW13" s="14">
        <v>0.05</v>
      </c>
      <c r="AX13" s="14">
        <v>15</v>
      </c>
      <c r="AY13" s="14">
        <v>10</v>
      </c>
      <c r="AZ13" s="14">
        <v>200</v>
      </c>
      <c r="BA13" s="14">
        <v>100</v>
      </c>
      <c r="BB13" s="14">
        <v>0.01</v>
      </c>
    </row>
    <row r="14" spans="2:54" x14ac:dyDescent="0.2">
      <c r="B14" t="str">
        <f>metaanalyse!B280</f>
        <v>Kürbiskerne</v>
      </c>
      <c r="C14">
        <f>metaanalyse!K280/7</f>
        <v>28.571428571428573</v>
      </c>
      <c r="G14" s="14">
        <v>560</v>
      </c>
      <c r="H14" s="14">
        <v>25</v>
      </c>
      <c r="I14" s="14">
        <v>45</v>
      </c>
      <c r="J14" s="14">
        <v>0</v>
      </c>
      <c r="K14" s="14">
        <v>0</v>
      </c>
      <c r="L14" s="14">
        <v>8</v>
      </c>
      <c r="M14" s="14">
        <v>30</v>
      </c>
      <c r="N14" s="14">
        <v>12.5</v>
      </c>
      <c r="O14" s="14">
        <v>535</v>
      </c>
      <c r="P14" s="14">
        <v>50</v>
      </c>
      <c r="Q14" s="14">
        <v>7.5</v>
      </c>
      <c r="R14" s="14">
        <v>100</v>
      </c>
      <c r="S14" s="14">
        <v>5</v>
      </c>
      <c r="T14" s="14">
        <v>0</v>
      </c>
      <c r="U14" s="14">
        <v>0</v>
      </c>
      <c r="V14" s="14">
        <v>11</v>
      </c>
      <c r="W14" s="14">
        <v>0</v>
      </c>
      <c r="X14" s="14">
        <v>0.15</v>
      </c>
      <c r="Y14" s="14">
        <v>0.15</v>
      </c>
      <c r="Z14" s="14">
        <v>1.5</v>
      </c>
      <c r="AA14" s="14">
        <v>0.3</v>
      </c>
      <c r="AB14" s="14">
        <v>5</v>
      </c>
      <c r="AC14" s="14">
        <v>60</v>
      </c>
      <c r="AD14" s="14">
        <v>0</v>
      </c>
      <c r="AE14" s="14">
        <v>10</v>
      </c>
      <c r="AF14" s="14">
        <v>10</v>
      </c>
      <c r="AG14" s="14">
        <v>0</v>
      </c>
      <c r="AH14" s="14">
        <v>0.5</v>
      </c>
      <c r="AI14" s="14">
        <v>1</v>
      </c>
      <c r="AJ14" s="14">
        <v>1.6</v>
      </c>
      <c r="AK14" s="14">
        <v>0.7</v>
      </c>
      <c r="AL14" s="14">
        <v>0.3</v>
      </c>
      <c r="AM14" s="14">
        <v>0.8</v>
      </c>
      <c r="AN14" s="14">
        <v>0.8</v>
      </c>
      <c r="AO14" s="14">
        <v>0.2</v>
      </c>
      <c r="AP14" s="14">
        <v>0.9</v>
      </c>
      <c r="AQ14" s="14">
        <v>780</v>
      </c>
      <c r="AR14" s="14">
        <v>0.7</v>
      </c>
      <c r="AS14" s="14">
        <v>4</v>
      </c>
      <c r="AT14" s="14">
        <v>1</v>
      </c>
      <c r="AU14" s="14">
        <v>5</v>
      </c>
      <c r="AV14" s="14">
        <v>5</v>
      </c>
      <c r="AW14" s="14">
        <v>0.1</v>
      </c>
      <c r="AX14" s="14">
        <v>20</v>
      </c>
      <c r="AY14" s="14">
        <v>10</v>
      </c>
      <c r="AZ14" s="14">
        <v>1100</v>
      </c>
      <c r="BA14" s="14">
        <v>200</v>
      </c>
      <c r="BB14" s="14">
        <v>0.01</v>
      </c>
    </row>
    <row r="15" spans="2:54" x14ac:dyDescent="0.2">
      <c r="B15" t="str">
        <f>metaanalyse!B281</f>
        <v>Spinat</v>
      </c>
      <c r="C15">
        <f>metaanalyse!K281/7</f>
        <v>0</v>
      </c>
      <c r="G15" s="14">
        <v>25</v>
      </c>
      <c r="H15" s="14">
        <v>3</v>
      </c>
      <c r="I15" s="14">
        <v>0.5</v>
      </c>
      <c r="J15" s="14">
        <v>0.5</v>
      </c>
      <c r="K15" s="14">
        <v>0.1</v>
      </c>
      <c r="L15" s="14">
        <v>0.1</v>
      </c>
      <c r="M15" s="14">
        <v>0.2</v>
      </c>
      <c r="N15" s="14">
        <v>3.5</v>
      </c>
      <c r="O15" s="14">
        <v>60</v>
      </c>
      <c r="P15" s="14">
        <v>100</v>
      </c>
      <c r="Q15" s="14">
        <v>0.6</v>
      </c>
      <c r="R15" s="14">
        <v>1</v>
      </c>
      <c r="S15" s="14">
        <v>400</v>
      </c>
      <c r="T15" s="14">
        <v>0</v>
      </c>
      <c r="U15" s="14">
        <v>2</v>
      </c>
      <c r="V15" s="14">
        <v>2.5</v>
      </c>
      <c r="W15" s="14">
        <v>0</v>
      </c>
      <c r="X15" s="14">
        <v>0.1</v>
      </c>
      <c r="Y15" s="14">
        <v>0.2</v>
      </c>
      <c r="Z15" s="14">
        <v>0.5</v>
      </c>
      <c r="AA15" s="14">
        <v>0.2</v>
      </c>
      <c r="AB15" s="14">
        <v>8</v>
      </c>
      <c r="AC15" s="14">
        <v>140</v>
      </c>
      <c r="AD15" s="14">
        <v>50</v>
      </c>
      <c r="AE15" s="14">
        <v>2.5</v>
      </c>
      <c r="AF15" s="14">
        <v>790</v>
      </c>
      <c r="AG15" s="14">
        <v>0.5</v>
      </c>
      <c r="AH15" s="14">
        <v>0.1</v>
      </c>
      <c r="AI15" s="14">
        <v>0.2</v>
      </c>
      <c r="AJ15" s="14">
        <v>0.4</v>
      </c>
      <c r="AK15" s="14">
        <v>0.4</v>
      </c>
      <c r="AL15" s="14">
        <v>0.1</v>
      </c>
      <c r="AM15" s="14">
        <v>0.3</v>
      </c>
      <c r="AN15" s="14">
        <v>0.3</v>
      </c>
      <c r="AO15" s="14">
        <v>0.05</v>
      </c>
      <c r="AP15" s="14">
        <v>0.3</v>
      </c>
      <c r="AQ15" s="14">
        <v>550</v>
      </c>
      <c r="AR15" s="14">
        <v>0.3</v>
      </c>
      <c r="AS15" s="14">
        <v>0.8</v>
      </c>
      <c r="AT15" s="14">
        <v>0.1</v>
      </c>
      <c r="AU15" s="14">
        <v>2</v>
      </c>
      <c r="AV15" s="14">
        <v>5</v>
      </c>
      <c r="AW15" s="14">
        <v>0.02</v>
      </c>
      <c r="AX15" s="14">
        <v>30</v>
      </c>
      <c r="AY15" s="14">
        <v>50</v>
      </c>
      <c r="AZ15" s="14">
        <v>50</v>
      </c>
      <c r="BA15" s="14">
        <v>50</v>
      </c>
      <c r="BB15" s="14">
        <v>0.01</v>
      </c>
    </row>
    <row r="16" spans="2:54" x14ac:dyDescent="0.2">
      <c r="B16" t="str">
        <f>metaanalyse!B282</f>
        <v>Cous Cous aus Kichererbsen</v>
      </c>
      <c r="C16">
        <f>metaanalyse!K282/7</f>
        <v>60</v>
      </c>
      <c r="G16" s="14">
        <v>350</v>
      </c>
      <c r="H16" s="14">
        <v>12</v>
      </c>
      <c r="I16" s="14">
        <v>2</v>
      </c>
      <c r="J16" s="14">
        <v>2</v>
      </c>
      <c r="K16" s="14">
        <v>0.1</v>
      </c>
      <c r="L16" s="14">
        <v>0.2</v>
      </c>
      <c r="M16" s="14">
        <v>1</v>
      </c>
      <c r="N16" s="14">
        <v>3</v>
      </c>
      <c r="O16" s="14">
        <v>60</v>
      </c>
      <c r="P16" s="14">
        <v>40</v>
      </c>
      <c r="Q16" s="14">
        <v>2</v>
      </c>
      <c r="R16" s="14">
        <v>5</v>
      </c>
      <c r="S16" s="14">
        <v>0</v>
      </c>
      <c r="T16" s="14">
        <v>0</v>
      </c>
      <c r="U16" s="14">
        <v>2</v>
      </c>
      <c r="V16" s="14">
        <v>6</v>
      </c>
      <c r="W16" s="14">
        <v>0</v>
      </c>
      <c r="X16" s="14">
        <v>0.2</v>
      </c>
      <c r="Y16" s="14">
        <v>0.1</v>
      </c>
      <c r="Z16" s="14">
        <v>2</v>
      </c>
      <c r="AA16" s="14">
        <v>0.3</v>
      </c>
      <c r="AB16" s="14">
        <v>3</v>
      </c>
      <c r="AC16" s="14">
        <v>100</v>
      </c>
      <c r="AD16" s="14">
        <v>0</v>
      </c>
      <c r="AE16" s="14">
        <v>0.1</v>
      </c>
      <c r="AF16" s="14">
        <v>0</v>
      </c>
      <c r="AG16" s="14">
        <v>2</v>
      </c>
      <c r="AH16" s="14">
        <v>0.3</v>
      </c>
      <c r="AI16" s="14">
        <v>0.5</v>
      </c>
      <c r="AJ16" s="14">
        <v>0.9</v>
      </c>
      <c r="AK16" s="14">
        <v>0.4</v>
      </c>
      <c r="AL16" s="14">
        <v>0.1</v>
      </c>
      <c r="AM16" s="14">
        <v>0.4</v>
      </c>
      <c r="AN16" s="14">
        <v>0.4</v>
      </c>
      <c r="AO16" s="14">
        <v>0.1</v>
      </c>
      <c r="AP16" s="14">
        <v>0.6</v>
      </c>
      <c r="AQ16" s="14">
        <v>200</v>
      </c>
      <c r="AR16" s="14">
        <v>0.4</v>
      </c>
      <c r="AS16" s="14">
        <v>1</v>
      </c>
      <c r="AT16" s="14">
        <v>0.3</v>
      </c>
      <c r="AU16" s="14">
        <v>1</v>
      </c>
      <c r="AV16" s="14">
        <v>5</v>
      </c>
      <c r="AW16" s="14">
        <v>0.03</v>
      </c>
      <c r="AX16" s="14">
        <v>10</v>
      </c>
      <c r="AY16" s="14">
        <v>5</v>
      </c>
      <c r="AZ16" s="14">
        <v>250</v>
      </c>
      <c r="BA16" s="14">
        <v>100</v>
      </c>
      <c r="BB16" s="14">
        <v>0.01</v>
      </c>
    </row>
    <row r="17" spans="2:54" x14ac:dyDescent="0.2">
      <c r="B17" t="str">
        <f>metaanalyse!B283</f>
        <v>erdbeeren</v>
      </c>
      <c r="C17">
        <f>metaanalyse!K283/7</f>
        <v>42.857142857142854</v>
      </c>
      <c r="G17" s="14">
        <v>32</v>
      </c>
      <c r="H17" s="14">
        <v>0.8</v>
      </c>
      <c r="I17" s="14">
        <v>0.4</v>
      </c>
      <c r="J17" s="14">
        <v>5</v>
      </c>
      <c r="K17" s="14">
        <v>2</v>
      </c>
      <c r="L17" s="14">
        <v>0</v>
      </c>
      <c r="M17" s="14">
        <v>0.2</v>
      </c>
      <c r="N17" s="14">
        <v>0.4</v>
      </c>
      <c r="O17" s="14">
        <v>13</v>
      </c>
      <c r="P17" s="14">
        <v>25</v>
      </c>
      <c r="Q17" s="14">
        <v>0.1</v>
      </c>
      <c r="R17" s="14">
        <v>0.5</v>
      </c>
      <c r="S17" s="14">
        <v>2</v>
      </c>
      <c r="T17" s="14">
        <v>0</v>
      </c>
      <c r="U17" s="14">
        <v>0.5</v>
      </c>
      <c r="V17" s="14">
        <v>1.6</v>
      </c>
      <c r="W17" s="14">
        <v>0</v>
      </c>
      <c r="X17" s="14">
        <v>0.03</v>
      </c>
      <c r="Y17" s="14">
        <v>0.06</v>
      </c>
      <c r="Z17" s="14">
        <v>0.4</v>
      </c>
      <c r="AA17" s="14">
        <v>0.06</v>
      </c>
      <c r="AB17" s="14">
        <v>1</v>
      </c>
      <c r="AC17" s="14">
        <v>20</v>
      </c>
      <c r="AD17" s="14">
        <v>60</v>
      </c>
      <c r="AE17" s="14">
        <v>0.1</v>
      </c>
      <c r="AF17" s="14">
        <v>2</v>
      </c>
      <c r="AG17" s="14">
        <v>5</v>
      </c>
      <c r="AH17" s="14">
        <v>0.02</v>
      </c>
      <c r="AI17" s="14">
        <v>0.02</v>
      </c>
      <c r="AJ17" s="14">
        <v>0.03</v>
      </c>
      <c r="AK17" s="14">
        <v>0.04</v>
      </c>
      <c r="AL17" s="14">
        <v>0.01</v>
      </c>
      <c r="AM17" s="14">
        <v>0.02</v>
      </c>
      <c r="AN17" s="14">
        <v>0.02</v>
      </c>
      <c r="AO17" s="14">
        <v>0</v>
      </c>
      <c r="AP17" s="14">
        <v>0.03</v>
      </c>
      <c r="AQ17" s="14">
        <v>150</v>
      </c>
      <c r="AR17" s="14">
        <v>0.1</v>
      </c>
      <c r="AS17" s="14">
        <v>0.15</v>
      </c>
      <c r="AT17" s="14">
        <v>0.05</v>
      </c>
      <c r="AU17" s="14">
        <v>1</v>
      </c>
      <c r="AV17" s="14">
        <v>1</v>
      </c>
      <c r="AW17" s="14">
        <v>0.01</v>
      </c>
      <c r="AX17" s="14">
        <v>2</v>
      </c>
      <c r="AY17" s="14">
        <v>1</v>
      </c>
      <c r="AZ17" s="14">
        <v>20</v>
      </c>
      <c r="BA17" s="14">
        <v>10</v>
      </c>
      <c r="BB17" s="14">
        <v>0.01</v>
      </c>
    </row>
    <row r="18" spans="2:54" x14ac:dyDescent="0.2">
      <c r="B18" t="str">
        <f>metaanalyse!B284</f>
        <v>Senf</v>
      </c>
      <c r="C18">
        <f>metaanalyse!K284/7</f>
        <v>28.571428571428573</v>
      </c>
      <c r="G18" s="14">
        <v>100</v>
      </c>
      <c r="H18" s="14">
        <v>5</v>
      </c>
      <c r="I18" s="14">
        <v>6</v>
      </c>
      <c r="J18" s="14">
        <v>10</v>
      </c>
      <c r="K18" s="14">
        <v>1</v>
      </c>
      <c r="L18" s="14">
        <v>0.5</v>
      </c>
      <c r="M18" s="14">
        <v>4</v>
      </c>
      <c r="N18" s="14">
        <v>1</v>
      </c>
      <c r="O18" s="14">
        <v>50</v>
      </c>
      <c r="P18" s="14">
        <v>50</v>
      </c>
      <c r="Q18" s="14">
        <v>1</v>
      </c>
      <c r="R18" s="14">
        <v>5</v>
      </c>
      <c r="S18" s="14">
        <v>2</v>
      </c>
      <c r="T18" s="14">
        <v>0</v>
      </c>
      <c r="U18" s="14">
        <v>2</v>
      </c>
      <c r="V18" s="14">
        <v>4</v>
      </c>
      <c r="W18" s="14">
        <v>0</v>
      </c>
      <c r="X18" s="14">
        <v>0.1</v>
      </c>
      <c r="Y18" s="14">
        <v>0.1</v>
      </c>
      <c r="Z18" s="14">
        <v>1</v>
      </c>
      <c r="AA18" s="14">
        <v>0.1</v>
      </c>
      <c r="AB18" s="14">
        <v>2</v>
      </c>
      <c r="AC18" s="14">
        <v>30</v>
      </c>
      <c r="AD18" s="14">
        <v>5</v>
      </c>
      <c r="AE18" s="14">
        <v>0.5</v>
      </c>
      <c r="AF18" s="14">
        <v>10</v>
      </c>
      <c r="AG18" s="14">
        <v>10</v>
      </c>
      <c r="AH18" s="14">
        <v>0.1</v>
      </c>
      <c r="AI18" s="14">
        <v>0.3</v>
      </c>
      <c r="AJ18" s="14">
        <v>0.5</v>
      </c>
      <c r="AK18" s="14">
        <v>0.3</v>
      </c>
      <c r="AL18" s="14">
        <v>0.1</v>
      </c>
      <c r="AM18" s="14">
        <v>0.2</v>
      </c>
      <c r="AN18" s="14">
        <v>0.2</v>
      </c>
      <c r="AO18" s="14">
        <v>0.05</v>
      </c>
      <c r="AP18" s="14">
        <v>0.3</v>
      </c>
      <c r="AQ18" s="14">
        <v>100</v>
      </c>
      <c r="AR18" s="14">
        <v>0.2</v>
      </c>
      <c r="AS18" s="14">
        <v>1</v>
      </c>
      <c r="AT18" s="14">
        <v>0.3</v>
      </c>
      <c r="AU18" s="14">
        <v>1</v>
      </c>
      <c r="AV18" s="14">
        <v>5</v>
      </c>
      <c r="AW18" s="14">
        <v>0.03</v>
      </c>
      <c r="AX18" s="14">
        <v>200</v>
      </c>
      <c r="AY18" s="14">
        <v>100</v>
      </c>
      <c r="AZ18" s="14">
        <v>100</v>
      </c>
      <c r="BA18" s="14">
        <v>50</v>
      </c>
      <c r="BB18" s="14">
        <v>2</v>
      </c>
    </row>
    <row r="19" spans="2:54" x14ac:dyDescent="0.2">
      <c r="B19" t="str">
        <f>metaanalyse!B285</f>
        <v>Rapsöl</v>
      </c>
      <c r="C19">
        <f>metaanalyse!K285/7</f>
        <v>20</v>
      </c>
      <c r="G19" s="14">
        <v>884</v>
      </c>
      <c r="H19" s="14">
        <v>0</v>
      </c>
      <c r="I19" s="14">
        <v>100</v>
      </c>
      <c r="J19" s="14">
        <v>0</v>
      </c>
      <c r="K19" s="14">
        <v>0</v>
      </c>
      <c r="L19" s="14">
        <v>7</v>
      </c>
      <c r="M19" s="14">
        <v>80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70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25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</row>
    <row r="20" spans="2:54" x14ac:dyDescent="0.2">
      <c r="B20" t="str">
        <f>metaanalyse!B286</f>
        <v>Olivenöl</v>
      </c>
      <c r="C20">
        <f>metaanalyse!K286/7</f>
        <v>0</v>
      </c>
      <c r="G20" s="14">
        <v>884</v>
      </c>
      <c r="H20" s="14">
        <v>0</v>
      </c>
      <c r="I20" s="14">
        <v>100</v>
      </c>
      <c r="J20" s="14">
        <v>0</v>
      </c>
      <c r="K20" s="14">
        <v>0</v>
      </c>
      <c r="L20" s="14">
        <v>14</v>
      </c>
      <c r="M20" s="14">
        <v>75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60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15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0</v>
      </c>
      <c r="BA20" s="14">
        <v>0</v>
      </c>
      <c r="BB20" s="14">
        <v>0</v>
      </c>
    </row>
    <row r="21" spans="2:54" x14ac:dyDescent="0.2">
      <c r="B21" t="str">
        <f>metaanalyse!B287</f>
        <v>Zucker</v>
      </c>
      <c r="C21">
        <f>metaanalyse!K287/7</f>
        <v>22.857142857142858</v>
      </c>
      <c r="G21" s="14">
        <v>400</v>
      </c>
      <c r="H21" s="14">
        <v>0</v>
      </c>
      <c r="I21" s="14">
        <v>0</v>
      </c>
      <c r="J21" s="14">
        <v>99.8</v>
      </c>
      <c r="K21" s="14">
        <v>50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99.8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2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0</v>
      </c>
      <c r="BB21" s="14">
        <v>0</v>
      </c>
    </row>
    <row r="22" spans="2:54" x14ac:dyDescent="0.2">
      <c r="B22" t="str">
        <f>metaanalyse!B288</f>
        <v>Kakao Pulver</v>
      </c>
      <c r="C22">
        <f>metaanalyse!K288/7</f>
        <v>5.7142857142857144</v>
      </c>
      <c r="G22" s="14">
        <v>300</v>
      </c>
      <c r="H22" s="14">
        <v>20</v>
      </c>
      <c r="I22" s="14">
        <v>15</v>
      </c>
      <c r="J22" s="14">
        <v>2</v>
      </c>
      <c r="K22" s="14">
        <v>0.5</v>
      </c>
      <c r="L22" s="14">
        <v>9</v>
      </c>
      <c r="M22" s="14">
        <v>6</v>
      </c>
      <c r="N22" s="14">
        <v>13</v>
      </c>
      <c r="O22" s="14">
        <v>499</v>
      </c>
      <c r="P22" s="14">
        <v>125</v>
      </c>
      <c r="Q22" s="14">
        <v>6.8</v>
      </c>
      <c r="R22" s="14">
        <v>10</v>
      </c>
      <c r="S22" s="14">
        <v>2</v>
      </c>
      <c r="T22" s="14">
        <v>0</v>
      </c>
      <c r="U22" s="14">
        <v>2</v>
      </c>
      <c r="V22" s="14">
        <v>37</v>
      </c>
      <c r="W22" s="14">
        <v>0</v>
      </c>
      <c r="X22" s="14">
        <v>0.1</v>
      </c>
      <c r="Y22" s="14">
        <v>0.2</v>
      </c>
      <c r="Z22" s="14">
        <v>2</v>
      </c>
      <c r="AA22" s="14">
        <v>0.1</v>
      </c>
      <c r="AB22" s="14">
        <v>10</v>
      </c>
      <c r="AC22" s="14">
        <v>20</v>
      </c>
      <c r="AD22" s="14">
        <v>0</v>
      </c>
      <c r="AE22" s="14">
        <v>0.1</v>
      </c>
      <c r="AF22" s="14">
        <v>0</v>
      </c>
      <c r="AG22" s="14">
        <v>2</v>
      </c>
      <c r="AH22" s="14">
        <v>0.6</v>
      </c>
      <c r="AI22" s="14">
        <v>1</v>
      </c>
      <c r="AJ22" s="14">
        <v>1.4</v>
      </c>
      <c r="AK22" s="14">
        <v>0.5</v>
      </c>
      <c r="AL22" s="14">
        <v>0.2</v>
      </c>
      <c r="AM22" s="14">
        <v>0.7</v>
      </c>
      <c r="AN22" s="14">
        <v>0.7</v>
      </c>
      <c r="AO22" s="14">
        <v>0.15</v>
      </c>
      <c r="AP22" s="14">
        <v>0.7</v>
      </c>
      <c r="AQ22" s="14">
        <v>1500</v>
      </c>
      <c r="AR22" s="14">
        <v>0.5</v>
      </c>
      <c r="AS22" s="14">
        <v>4</v>
      </c>
      <c r="AT22" s="14">
        <v>0.5</v>
      </c>
      <c r="AU22" s="14">
        <v>5</v>
      </c>
      <c r="AV22" s="14">
        <v>10</v>
      </c>
      <c r="AW22" s="14">
        <v>0.05</v>
      </c>
      <c r="AX22" s="14">
        <v>20</v>
      </c>
      <c r="AY22" s="14">
        <v>20</v>
      </c>
      <c r="AZ22" s="14">
        <v>700</v>
      </c>
      <c r="BA22" s="14">
        <v>200</v>
      </c>
      <c r="BB22" s="14">
        <v>0.01</v>
      </c>
    </row>
    <row r="23" spans="2:54" x14ac:dyDescent="0.2">
      <c r="B23" t="str">
        <f>metaanalyse!B289</f>
        <v>Orangensaft</v>
      </c>
      <c r="C23">
        <f>metaanalyse!K289/7</f>
        <v>85.714285714285708</v>
      </c>
      <c r="G23" s="14">
        <v>45</v>
      </c>
      <c r="H23" s="14">
        <v>0.7</v>
      </c>
      <c r="I23" s="14">
        <v>0.1</v>
      </c>
      <c r="J23" s="14">
        <v>8</v>
      </c>
      <c r="K23" s="14">
        <v>2.5</v>
      </c>
      <c r="L23" s="14">
        <v>0</v>
      </c>
      <c r="M23" s="14">
        <v>0.1</v>
      </c>
      <c r="N23" s="14">
        <v>0.1</v>
      </c>
      <c r="O23" s="14">
        <v>10</v>
      </c>
      <c r="P23" s="14">
        <v>10</v>
      </c>
      <c r="Q23" s="14">
        <v>0.05</v>
      </c>
      <c r="R23" s="14">
        <v>0.5</v>
      </c>
      <c r="S23" s="14">
        <v>0</v>
      </c>
      <c r="T23" s="14">
        <v>0</v>
      </c>
      <c r="U23" s="14">
        <v>1</v>
      </c>
      <c r="V23" s="14">
        <v>0.1</v>
      </c>
      <c r="W23" s="14">
        <v>0</v>
      </c>
      <c r="X23" s="14">
        <v>0.05</v>
      </c>
      <c r="Y23" s="14">
        <v>0.03</v>
      </c>
      <c r="Z23" s="14">
        <v>0.3</v>
      </c>
      <c r="AA23" s="14">
        <v>0.05</v>
      </c>
      <c r="AB23" s="14">
        <v>1</v>
      </c>
      <c r="AC23" s="14">
        <v>15</v>
      </c>
      <c r="AD23" s="14">
        <v>40</v>
      </c>
      <c r="AE23" s="14">
        <v>5</v>
      </c>
      <c r="AF23" s="14">
        <v>8</v>
      </c>
      <c r="AG23" s="14">
        <v>8</v>
      </c>
      <c r="AH23" s="14">
        <v>0.01</v>
      </c>
      <c r="AI23" s="14">
        <v>0.01</v>
      </c>
      <c r="AJ23" s="14">
        <v>0.02</v>
      </c>
      <c r="AK23" s="14">
        <v>0.02</v>
      </c>
      <c r="AL23" s="14">
        <v>0</v>
      </c>
      <c r="AM23" s="14">
        <v>0.01</v>
      </c>
      <c r="AN23" s="14">
        <v>0.01</v>
      </c>
      <c r="AO23" s="14">
        <v>0</v>
      </c>
      <c r="AP23" s="14">
        <v>0.01</v>
      </c>
      <c r="AQ23" s="14">
        <v>150</v>
      </c>
      <c r="AR23" s="14">
        <v>0.1</v>
      </c>
      <c r="AS23" s="14">
        <v>0.05</v>
      </c>
      <c r="AT23" s="14">
        <v>0.02</v>
      </c>
      <c r="AU23" s="14">
        <v>1</v>
      </c>
      <c r="AV23" s="14">
        <v>1</v>
      </c>
      <c r="AW23" s="14">
        <v>0.01</v>
      </c>
      <c r="AX23" s="14">
        <v>5</v>
      </c>
      <c r="AY23" s="14">
        <v>1</v>
      </c>
      <c r="AZ23" s="14">
        <v>10</v>
      </c>
      <c r="BA23" s="14">
        <v>5</v>
      </c>
      <c r="BB23" s="14">
        <v>0.01</v>
      </c>
    </row>
    <row r="24" spans="2:54" x14ac:dyDescent="0.2">
      <c r="B24" t="str">
        <f>metaanalyse!B290</f>
        <v>Apfelmus (ohne Zuckerzusatz)</v>
      </c>
      <c r="C24">
        <f>metaanalyse!K290/7</f>
        <v>57.142857142857146</v>
      </c>
      <c r="G24" s="14">
        <v>50</v>
      </c>
      <c r="H24" s="14">
        <v>0.2</v>
      </c>
      <c r="I24" s="14">
        <v>0.1</v>
      </c>
      <c r="J24" s="14">
        <v>10</v>
      </c>
      <c r="K24" s="14">
        <v>3</v>
      </c>
      <c r="L24" s="14">
        <v>0</v>
      </c>
      <c r="M24" s="14">
        <v>0</v>
      </c>
      <c r="N24" s="14">
        <v>0.3</v>
      </c>
      <c r="O24" s="14">
        <v>5</v>
      </c>
      <c r="P24" s="14">
        <v>5</v>
      </c>
      <c r="Q24" s="14">
        <v>0.05</v>
      </c>
      <c r="R24" s="14">
        <v>0.5</v>
      </c>
      <c r="S24" s="14">
        <v>0</v>
      </c>
      <c r="T24" s="14">
        <v>0</v>
      </c>
      <c r="U24" s="14">
        <v>1</v>
      </c>
      <c r="V24" s="14">
        <v>1.5</v>
      </c>
      <c r="W24" s="14">
        <v>0</v>
      </c>
      <c r="X24" s="14">
        <v>0.01</v>
      </c>
      <c r="Y24" s="14">
        <v>0.01</v>
      </c>
      <c r="Z24" s="14">
        <v>0.1</v>
      </c>
      <c r="AA24" s="14">
        <v>0.02</v>
      </c>
      <c r="AB24" s="14">
        <v>1</v>
      </c>
      <c r="AC24" s="14">
        <v>2</v>
      </c>
      <c r="AD24" s="14">
        <v>5</v>
      </c>
      <c r="AE24" s="14">
        <v>1</v>
      </c>
      <c r="AF24" s="14">
        <v>5</v>
      </c>
      <c r="AG24" s="14">
        <v>10</v>
      </c>
      <c r="AH24" s="14">
        <v>0</v>
      </c>
      <c r="AI24" s="14">
        <v>0</v>
      </c>
      <c r="AJ24" s="14">
        <v>0.01</v>
      </c>
      <c r="AK24" s="14">
        <v>0.01</v>
      </c>
      <c r="AL24" s="14">
        <v>0</v>
      </c>
      <c r="AM24" s="14">
        <v>0</v>
      </c>
      <c r="AN24" s="14">
        <v>0</v>
      </c>
      <c r="AO24" s="14">
        <v>0</v>
      </c>
      <c r="AP24" s="14">
        <v>0.01</v>
      </c>
      <c r="AQ24" s="14">
        <v>100</v>
      </c>
      <c r="AR24" s="14">
        <v>0.05</v>
      </c>
      <c r="AS24" s="14">
        <v>0.05</v>
      </c>
      <c r="AT24" s="14">
        <v>0.01</v>
      </c>
      <c r="AU24" s="14">
        <v>1</v>
      </c>
      <c r="AV24" s="14">
        <v>1</v>
      </c>
      <c r="AW24" s="14">
        <v>0.01</v>
      </c>
      <c r="AX24" s="14">
        <v>5</v>
      </c>
      <c r="AY24" s="14">
        <v>1</v>
      </c>
      <c r="AZ24" s="14">
        <v>10</v>
      </c>
      <c r="BA24" s="14">
        <v>5</v>
      </c>
      <c r="BB24" s="14">
        <v>0.01</v>
      </c>
    </row>
    <row r="25" spans="2:54" x14ac:dyDescent="0.2">
      <c r="B25" t="str">
        <f>metaanalyse!B291</f>
        <v>Apfel</v>
      </c>
      <c r="C25">
        <f>metaanalyse!K291/7</f>
        <v>0</v>
      </c>
      <c r="G25" s="14">
        <v>52</v>
      </c>
      <c r="H25" s="14">
        <v>0.3</v>
      </c>
      <c r="I25" s="14">
        <v>0.2</v>
      </c>
      <c r="J25" s="14">
        <v>10</v>
      </c>
      <c r="K25" s="14">
        <v>6</v>
      </c>
      <c r="L25" s="14">
        <v>0</v>
      </c>
      <c r="M25" s="14">
        <v>0.1</v>
      </c>
      <c r="N25" s="14">
        <v>0.3</v>
      </c>
      <c r="O25" s="14">
        <v>5</v>
      </c>
      <c r="P25" s="14">
        <v>5</v>
      </c>
      <c r="Q25" s="14">
        <v>0.05</v>
      </c>
      <c r="R25" s="14">
        <v>0.5</v>
      </c>
      <c r="S25" s="14">
        <v>4</v>
      </c>
      <c r="T25" s="14">
        <v>0</v>
      </c>
      <c r="U25" s="14">
        <v>1</v>
      </c>
      <c r="V25" s="14">
        <v>2</v>
      </c>
      <c r="W25" s="14">
        <v>0</v>
      </c>
      <c r="X25" s="14">
        <v>0.02</v>
      </c>
      <c r="Y25" s="14">
        <v>0.02</v>
      </c>
      <c r="Z25" s="14">
        <v>0.1</v>
      </c>
      <c r="AA25" s="14">
        <v>0.03</v>
      </c>
      <c r="AB25" s="14">
        <v>1</v>
      </c>
      <c r="AC25" s="14">
        <v>5</v>
      </c>
      <c r="AD25" s="14">
        <v>10</v>
      </c>
      <c r="AE25" s="14">
        <v>2</v>
      </c>
      <c r="AF25" s="14">
        <v>10</v>
      </c>
      <c r="AG25" s="14">
        <v>10</v>
      </c>
      <c r="AH25" s="14">
        <v>0.01</v>
      </c>
      <c r="AI25" s="14">
        <v>0.01</v>
      </c>
      <c r="AJ25" s="14">
        <v>0.02</v>
      </c>
      <c r="AK25" s="14">
        <v>0.02</v>
      </c>
      <c r="AL25" s="14">
        <v>0</v>
      </c>
      <c r="AM25" s="14">
        <v>0.01</v>
      </c>
      <c r="AN25" s="14">
        <v>0.01</v>
      </c>
      <c r="AO25" s="14">
        <v>0</v>
      </c>
      <c r="AP25" s="14">
        <v>0.02</v>
      </c>
      <c r="AQ25" s="14">
        <v>120</v>
      </c>
      <c r="AR25" s="14">
        <v>0.1</v>
      </c>
      <c r="AS25" s="14">
        <v>0.05</v>
      </c>
      <c r="AT25" s="14">
        <v>0.01</v>
      </c>
      <c r="AU25" s="14">
        <v>1</v>
      </c>
      <c r="AV25" s="14">
        <v>1</v>
      </c>
      <c r="AW25" s="14">
        <v>0.01</v>
      </c>
      <c r="AX25" s="14">
        <v>5</v>
      </c>
      <c r="AY25" s="14">
        <v>1</v>
      </c>
      <c r="AZ25" s="14">
        <v>10</v>
      </c>
      <c r="BA25" s="14">
        <v>5</v>
      </c>
      <c r="BB25" s="14">
        <v>0.01</v>
      </c>
    </row>
    <row r="34" spans="2:54" x14ac:dyDescent="0.2">
      <c r="E34" t="s">
        <v>108</v>
      </c>
      <c r="G34" s="30" t="s">
        <v>79</v>
      </c>
      <c r="H34" s="30" t="s">
        <v>80</v>
      </c>
      <c r="I34" s="30" t="s">
        <v>104</v>
      </c>
      <c r="J34" s="30" t="s">
        <v>17</v>
      </c>
      <c r="K34" s="30" t="s">
        <v>99</v>
      </c>
      <c r="L34" s="30" t="s">
        <v>105</v>
      </c>
      <c r="M34" s="30" t="s">
        <v>106</v>
      </c>
      <c r="N34" s="30" t="s">
        <v>41</v>
      </c>
      <c r="O34" s="30" t="s">
        <v>43</v>
      </c>
      <c r="P34" s="30" t="s">
        <v>44</v>
      </c>
      <c r="Q34" s="30" t="s">
        <v>45</v>
      </c>
      <c r="R34" s="30" t="s">
        <v>46</v>
      </c>
      <c r="S34" s="30" t="s">
        <v>48</v>
      </c>
      <c r="T34" s="30" t="s">
        <v>49</v>
      </c>
      <c r="U34" s="30" t="s">
        <v>50</v>
      </c>
      <c r="V34" s="30" t="s">
        <v>109</v>
      </c>
      <c r="W34" s="30" t="s">
        <v>55</v>
      </c>
      <c r="X34" s="30" t="s">
        <v>110</v>
      </c>
      <c r="Y34" s="30" t="s">
        <v>111</v>
      </c>
      <c r="Z34" s="30" t="s">
        <v>51</v>
      </c>
      <c r="AA34" s="30" t="s">
        <v>52</v>
      </c>
      <c r="AB34" s="30" t="s">
        <v>53</v>
      </c>
      <c r="AC34" s="30" t="s">
        <v>54</v>
      </c>
      <c r="AD34" s="30" t="s">
        <v>56</v>
      </c>
      <c r="AE34" s="30" t="s">
        <v>57</v>
      </c>
      <c r="AF34" s="30" t="s">
        <v>58</v>
      </c>
      <c r="AG34" s="30" t="s">
        <v>17</v>
      </c>
      <c r="AH34" s="30" t="s">
        <v>59</v>
      </c>
      <c r="AI34" s="30" t="s">
        <v>60</v>
      </c>
      <c r="AJ34" s="30" t="s">
        <v>61</v>
      </c>
      <c r="AK34" s="30" t="s">
        <v>62</v>
      </c>
      <c r="AL34" s="30" t="s">
        <v>63</v>
      </c>
      <c r="AM34" s="30" t="s">
        <v>64</v>
      </c>
      <c r="AN34" s="30" t="s">
        <v>65</v>
      </c>
      <c r="AO34" s="30" t="s">
        <v>66</v>
      </c>
      <c r="AP34" s="30" t="s">
        <v>67</v>
      </c>
      <c r="AQ34" s="30" t="s">
        <v>68</v>
      </c>
      <c r="AR34" s="30" t="s">
        <v>69</v>
      </c>
      <c r="AS34" s="30" t="s">
        <v>70</v>
      </c>
      <c r="AT34" s="30" t="s">
        <v>71</v>
      </c>
      <c r="AU34" s="30" t="s">
        <v>72</v>
      </c>
      <c r="AV34" s="30" t="s">
        <v>73</v>
      </c>
      <c r="AW34" s="30" t="s">
        <v>74</v>
      </c>
      <c r="AX34" s="30" t="s">
        <v>75</v>
      </c>
      <c r="AY34" s="30" t="s">
        <v>76</v>
      </c>
      <c r="AZ34" s="30" t="s">
        <v>77</v>
      </c>
      <c r="BA34" s="30" t="s">
        <v>78</v>
      </c>
      <c r="BB34" s="30" t="s">
        <v>39</v>
      </c>
    </row>
    <row r="35" spans="2:54" x14ac:dyDescent="0.2">
      <c r="G35" s="14" t="s">
        <v>40</v>
      </c>
      <c r="H35" s="14" t="s">
        <v>100</v>
      </c>
      <c r="I35" s="14" t="s">
        <v>100</v>
      </c>
      <c r="J35" s="14" t="s">
        <v>100</v>
      </c>
      <c r="K35" s="14" t="s">
        <v>100</v>
      </c>
      <c r="L35" s="14" t="s">
        <v>100</v>
      </c>
      <c r="M35" s="14" t="s">
        <v>100</v>
      </c>
      <c r="N35" s="14" t="s">
        <v>42</v>
      </c>
      <c r="O35" s="14" t="s">
        <v>42</v>
      </c>
      <c r="P35" s="14" t="s">
        <v>42</v>
      </c>
      <c r="Q35" s="14" t="s">
        <v>42</v>
      </c>
      <c r="R35" s="14" t="s">
        <v>47</v>
      </c>
      <c r="S35" s="14" t="s">
        <v>47</v>
      </c>
      <c r="T35" s="14" t="s">
        <v>47</v>
      </c>
      <c r="U35" s="14" t="s">
        <v>47</v>
      </c>
      <c r="V35" s="14" t="s">
        <v>100</v>
      </c>
      <c r="W35" s="14" t="s">
        <v>47</v>
      </c>
      <c r="X35" s="14" t="s">
        <v>42</v>
      </c>
      <c r="Y35" s="14" t="s">
        <v>42</v>
      </c>
      <c r="Z35" s="14" t="s">
        <v>42</v>
      </c>
      <c r="AA35" s="14" t="s">
        <v>42</v>
      </c>
      <c r="AB35" s="14" t="s">
        <v>47</v>
      </c>
      <c r="AC35" s="14" t="s">
        <v>47</v>
      </c>
      <c r="AD35" s="14" t="s">
        <v>42</v>
      </c>
      <c r="AE35" s="14" t="s">
        <v>42</v>
      </c>
      <c r="AF35" s="14" t="s">
        <v>47</v>
      </c>
      <c r="AG35" s="14" t="s">
        <v>100</v>
      </c>
      <c r="AH35" s="14" t="s">
        <v>100</v>
      </c>
      <c r="AI35" s="14" t="s">
        <v>100</v>
      </c>
      <c r="AJ35" s="14" t="s">
        <v>100</v>
      </c>
      <c r="AK35" s="14" t="s">
        <v>100</v>
      </c>
      <c r="AL35" s="14" t="s">
        <v>100</v>
      </c>
      <c r="AM35" s="14" t="s">
        <v>100</v>
      </c>
      <c r="AN35" s="14" t="s">
        <v>100</v>
      </c>
      <c r="AO35" s="14" t="s">
        <v>100</v>
      </c>
      <c r="AP35" s="14" t="s">
        <v>100</v>
      </c>
      <c r="AQ35" s="14" t="s">
        <v>42</v>
      </c>
      <c r="AR35" s="14" t="s">
        <v>42</v>
      </c>
      <c r="AS35" s="14" t="s">
        <v>42</v>
      </c>
      <c r="AT35" s="14" t="s">
        <v>42</v>
      </c>
      <c r="AU35" s="14" t="s">
        <v>47</v>
      </c>
      <c r="AV35" s="14" t="s">
        <v>47</v>
      </c>
      <c r="AW35" s="14" t="s">
        <v>42</v>
      </c>
      <c r="AX35" s="14" t="s">
        <v>42</v>
      </c>
      <c r="AY35" s="14" t="s">
        <v>42</v>
      </c>
      <c r="AZ35" s="14" t="s">
        <v>42</v>
      </c>
      <c r="BA35" s="14" t="s">
        <v>42</v>
      </c>
      <c r="BB35" s="14" t="s">
        <v>100</v>
      </c>
    </row>
    <row r="36" spans="2:54" x14ac:dyDescent="0.2">
      <c r="B36" t="s">
        <v>93</v>
      </c>
      <c r="E36" s="33" t="s">
        <v>93</v>
      </c>
      <c r="G36" s="32">
        <v>2000</v>
      </c>
      <c r="H36" s="32">
        <v>50</v>
      </c>
      <c r="I36" s="32">
        <v>60</v>
      </c>
      <c r="J36" s="32">
        <v>50</v>
      </c>
      <c r="K36" s="32">
        <v>0</v>
      </c>
      <c r="L36" s="32">
        <v>10</v>
      </c>
      <c r="M36" s="32">
        <v>0</v>
      </c>
      <c r="N36" s="32">
        <v>14</v>
      </c>
      <c r="O36" s="32">
        <v>300</v>
      </c>
      <c r="P36" s="32">
        <v>1000</v>
      </c>
      <c r="Q36" s="32">
        <v>10</v>
      </c>
      <c r="R36" s="32">
        <v>60</v>
      </c>
      <c r="S36" s="32">
        <v>70</v>
      </c>
      <c r="T36" s="32">
        <v>0</v>
      </c>
      <c r="U36" s="32">
        <v>200</v>
      </c>
      <c r="V36" s="32">
        <v>30</v>
      </c>
      <c r="W36" s="32">
        <v>3</v>
      </c>
      <c r="X36" s="32">
        <v>1.2</v>
      </c>
      <c r="Y36" s="32">
        <v>1.4</v>
      </c>
      <c r="Z36" s="32">
        <v>15</v>
      </c>
      <c r="AA36" s="32">
        <v>1.4</v>
      </c>
      <c r="AB36" s="32">
        <v>30</v>
      </c>
      <c r="AC36" s="32">
        <v>400</v>
      </c>
      <c r="AD36" s="32">
        <v>95</v>
      </c>
      <c r="AE36" s="32">
        <v>12</v>
      </c>
      <c r="AF36" s="32">
        <v>850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4000</v>
      </c>
      <c r="AR36" s="32">
        <v>5</v>
      </c>
      <c r="AS36" s="32">
        <v>3</v>
      </c>
      <c r="AT36" s="32">
        <v>1</v>
      </c>
      <c r="AU36" s="32">
        <v>30</v>
      </c>
      <c r="AV36" s="32">
        <v>50</v>
      </c>
      <c r="AW36" s="32">
        <v>3.8</v>
      </c>
      <c r="AX36" s="32">
        <v>0</v>
      </c>
      <c r="AY36" s="32">
        <v>1500</v>
      </c>
      <c r="AZ36" s="32">
        <v>700</v>
      </c>
      <c r="BA36" s="32">
        <v>0</v>
      </c>
      <c r="BB36" s="32">
        <v>0</v>
      </c>
    </row>
    <row r="37" spans="2:54" x14ac:dyDescent="0.2">
      <c r="G37" s="30" t="s">
        <v>79</v>
      </c>
      <c r="H37" s="30" t="s">
        <v>80</v>
      </c>
      <c r="I37" s="30" t="s">
        <v>104</v>
      </c>
      <c r="J37" s="30" t="s">
        <v>17</v>
      </c>
      <c r="K37" s="30" t="s">
        <v>99</v>
      </c>
      <c r="L37" s="30" t="s">
        <v>105</v>
      </c>
      <c r="M37" s="30" t="s">
        <v>106</v>
      </c>
      <c r="N37" s="30" t="s">
        <v>41</v>
      </c>
      <c r="O37" s="30" t="s">
        <v>43</v>
      </c>
      <c r="P37" s="30" t="s">
        <v>44</v>
      </c>
      <c r="Q37" s="30" t="s">
        <v>45</v>
      </c>
      <c r="R37" s="30" t="s">
        <v>46</v>
      </c>
      <c r="S37" s="30" t="s">
        <v>48</v>
      </c>
      <c r="T37" s="30" t="s">
        <v>49</v>
      </c>
      <c r="U37" s="30" t="s">
        <v>50</v>
      </c>
      <c r="V37" s="30" t="s">
        <v>109</v>
      </c>
      <c r="W37" s="30" t="s">
        <v>55</v>
      </c>
      <c r="X37" s="30" t="s">
        <v>110</v>
      </c>
      <c r="Y37" s="30" t="s">
        <v>111</v>
      </c>
      <c r="Z37" s="30" t="s">
        <v>51</v>
      </c>
      <c r="AA37" s="30" t="s">
        <v>52</v>
      </c>
      <c r="AB37" s="30" t="s">
        <v>53</v>
      </c>
      <c r="AC37" s="30" t="s">
        <v>54</v>
      </c>
      <c r="AD37" s="30" t="s">
        <v>56</v>
      </c>
      <c r="AE37" s="30" t="s">
        <v>57</v>
      </c>
      <c r="AF37" s="30" t="s">
        <v>58</v>
      </c>
      <c r="AG37" s="30" t="s">
        <v>17</v>
      </c>
      <c r="AH37" s="30" t="s">
        <v>59</v>
      </c>
      <c r="AI37" s="30" t="s">
        <v>60</v>
      </c>
      <c r="AJ37" s="30" t="s">
        <v>61</v>
      </c>
      <c r="AK37" s="30" t="s">
        <v>62</v>
      </c>
      <c r="AL37" s="30" t="s">
        <v>63</v>
      </c>
      <c r="AM37" s="30" t="s">
        <v>64</v>
      </c>
      <c r="AN37" s="30" t="s">
        <v>65</v>
      </c>
      <c r="AO37" s="30" t="s">
        <v>66</v>
      </c>
      <c r="AP37" s="30" t="s">
        <v>67</v>
      </c>
      <c r="AQ37" s="30" t="s">
        <v>68</v>
      </c>
      <c r="AR37" s="30" t="s">
        <v>69</v>
      </c>
      <c r="AS37" s="30" t="s">
        <v>70</v>
      </c>
      <c r="AT37" s="30" t="s">
        <v>71</v>
      </c>
      <c r="AU37" s="30" t="s">
        <v>72</v>
      </c>
      <c r="AV37" s="30" t="s">
        <v>73</v>
      </c>
      <c r="AW37" s="30" t="s">
        <v>74</v>
      </c>
      <c r="AX37" s="30" t="s">
        <v>75</v>
      </c>
      <c r="AY37" s="30" t="s">
        <v>76</v>
      </c>
      <c r="AZ37" s="30" t="s">
        <v>77</v>
      </c>
      <c r="BA37" s="30" t="s">
        <v>78</v>
      </c>
      <c r="BB37" s="30" t="s">
        <v>39</v>
      </c>
    </row>
    <row r="38" spans="2:54" x14ac:dyDescent="0.2">
      <c r="E38" s="22" t="s">
        <v>115</v>
      </c>
      <c r="G38" s="34">
        <f>(G40/G36)*100</f>
        <v>129.36857142857144</v>
      </c>
      <c r="H38" s="34">
        <f t="shared" ref="H38:BB38" si="0">(H40/H36)*100</f>
        <v>191.18571428571425</v>
      </c>
      <c r="I38" s="34">
        <f t="shared" si="0"/>
        <v>107.95238095238098</v>
      </c>
      <c r="J38" s="34">
        <f t="shared" si="0"/>
        <v>183.38</v>
      </c>
      <c r="K38" s="34" t="e">
        <f t="shared" si="0"/>
        <v>#DIV/0!</v>
      </c>
      <c r="L38" s="34">
        <f t="shared" si="0"/>
        <v>85.000000000000014</v>
      </c>
      <c r="M38" s="34" t="e">
        <f t="shared" si="0"/>
        <v>#DIV/0!</v>
      </c>
      <c r="N38" s="34">
        <f t="shared" si="0"/>
        <v>222.54081632653063</v>
      </c>
      <c r="O38" s="34">
        <f t="shared" si="0"/>
        <v>278.92380952380955</v>
      </c>
      <c r="P38" s="34">
        <f t="shared" si="0"/>
        <v>49.734285714285711</v>
      </c>
      <c r="Q38" s="34">
        <f t="shared" si="0"/>
        <v>203.25000000000003</v>
      </c>
      <c r="R38" s="34">
        <f t="shared" si="0"/>
        <v>156.22619047619051</v>
      </c>
      <c r="S38" s="34">
        <f t="shared" si="0"/>
        <v>93.58163265306122</v>
      </c>
      <c r="T38" s="34" t="e">
        <f t="shared" si="0"/>
        <v>#DIV/0!</v>
      </c>
      <c r="U38" s="34">
        <f t="shared" si="0"/>
        <v>10.285714285714288</v>
      </c>
      <c r="V38" s="34">
        <f t="shared" si="0"/>
        <v>223.23809523809527</v>
      </c>
      <c r="W38" s="34">
        <f t="shared" si="0"/>
        <v>0</v>
      </c>
      <c r="X38" s="34">
        <f t="shared" si="0"/>
        <v>232.14285714285717</v>
      </c>
      <c r="Y38" s="34">
        <f t="shared" si="0"/>
        <v>78.301020408163254</v>
      </c>
      <c r="Z38" s="34">
        <f t="shared" si="0"/>
        <v>86.809523809523796</v>
      </c>
      <c r="AA38" s="34">
        <f t="shared" si="0"/>
        <v>146.02040816326533</v>
      </c>
      <c r="AB38" s="34">
        <f t="shared" si="0"/>
        <v>155.85714285714286</v>
      </c>
      <c r="AC38" s="34">
        <f t="shared" si="0"/>
        <v>153.46428571428569</v>
      </c>
      <c r="AD38" s="34">
        <f t="shared" si="0"/>
        <v>259.00751879699249</v>
      </c>
      <c r="AE38" s="34">
        <f t="shared" si="0"/>
        <v>137.66071428571428</v>
      </c>
      <c r="AF38" s="34">
        <f t="shared" si="0"/>
        <v>251.38991596638652</v>
      </c>
      <c r="AG38" s="34" t="e">
        <f t="shared" si="0"/>
        <v>#DIV/0!</v>
      </c>
      <c r="AH38" s="34" t="e">
        <f t="shared" si="0"/>
        <v>#DIV/0!</v>
      </c>
      <c r="AI38" s="34" t="e">
        <f t="shared" si="0"/>
        <v>#DIV/0!</v>
      </c>
      <c r="AJ38" s="34" t="e">
        <f t="shared" si="0"/>
        <v>#DIV/0!</v>
      </c>
      <c r="AK38" s="34" t="e">
        <f t="shared" si="0"/>
        <v>#DIV/0!</v>
      </c>
      <c r="AL38" s="34" t="e">
        <f t="shared" si="0"/>
        <v>#DIV/0!</v>
      </c>
      <c r="AM38" s="34" t="e">
        <f t="shared" si="0"/>
        <v>#DIV/0!</v>
      </c>
      <c r="AN38" s="34" t="e">
        <f t="shared" si="0"/>
        <v>#DIV/0!</v>
      </c>
      <c r="AO38" s="34" t="e">
        <f t="shared" si="0"/>
        <v>#DIV/0!</v>
      </c>
      <c r="AP38" s="34" t="e">
        <f t="shared" si="0"/>
        <v>#DIV/0!</v>
      </c>
      <c r="AQ38" s="34">
        <f t="shared" si="0"/>
        <v>108.3060714285714</v>
      </c>
      <c r="AR38" s="34">
        <f t="shared" si="0"/>
        <v>113.97142857142859</v>
      </c>
      <c r="AS38" s="34">
        <f t="shared" si="0"/>
        <v>557.5238095238094</v>
      </c>
      <c r="AT38" s="34">
        <f t="shared" si="0"/>
        <v>362.35714285714289</v>
      </c>
      <c r="AU38" s="34">
        <f t="shared" si="0"/>
        <v>66.238095238095241</v>
      </c>
      <c r="AV38" s="34">
        <f t="shared" si="0"/>
        <v>175.00000000000003</v>
      </c>
      <c r="AW38" s="34">
        <f t="shared" si="0"/>
        <v>14.016917293233085</v>
      </c>
      <c r="AX38" s="34" t="e">
        <f t="shared" si="0"/>
        <v>#DIV/0!</v>
      </c>
      <c r="AY38" s="34">
        <f t="shared" si="0"/>
        <v>51.773809523809518</v>
      </c>
      <c r="AZ38" s="34">
        <f t="shared" si="0"/>
        <v>322.55102040816325</v>
      </c>
      <c r="BA38" s="34" t="e">
        <f t="shared" si="0"/>
        <v>#DIV/0!</v>
      </c>
      <c r="BB38" s="34" t="e">
        <f t="shared" si="0"/>
        <v>#DIV/0!</v>
      </c>
    </row>
    <row r="39" spans="2:54" x14ac:dyDescent="0.2">
      <c r="G39" s="30" t="s">
        <v>79</v>
      </c>
      <c r="H39" s="30" t="s">
        <v>80</v>
      </c>
      <c r="I39" s="30" t="s">
        <v>104</v>
      </c>
      <c r="J39" s="30" t="s">
        <v>17</v>
      </c>
      <c r="K39" s="30" t="s">
        <v>99</v>
      </c>
      <c r="L39" s="30" t="s">
        <v>105</v>
      </c>
      <c r="M39" s="30" t="s">
        <v>106</v>
      </c>
      <c r="N39" s="30" t="s">
        <v>41</v>
      </c>
      <c r="O39" s="30" t="s">
        <v>43</v>
      </c>
      <c r="P39" s="30" t="s">
        <v>44</v>
      </c>
      <c r="Q39" s="30" t="s">
        <v>45</v>
      </c>
      <c r="R39" s="30" t="s">
        <v>46</v>
      </c>
      <c r="S39" s="30" t="s">
        <v>48</v>
      </c>
      <c r="T39" s="30" t="s">
        <v>49</v>
      </c>
      <c r="U39" s="30" t="s">
        <v>50</v>
      </c>
      <c r="V39" s="30" t="s">
        <v>109</v>
      </c>
      <c r="W39" s="30" t="s">
        <v>55</v>
      </c>
      <c r="X39" s="30" t="s">
        <v>110</v>
      </c>
      <c r="Y39" s="30" t="s">
        <v>111</v>
      </c>
      <c r="Z39" s="30" t="s">
        <v>51</v>
      </c>
      <c r="AA39" s="30" t="s">
        <v>52</v>
      </c>
      <c r="AB39" s="30" t="s">
        <v>53</v>
      </c>
      <c r="AC39" s="30" t="s">
        <v>54</v>
      </c>
      <c r="AD39" s="30" t="s">
        <v>56</v>
      </c>
      <c r="AE39" s="30" t="s">
        <v>57</v>
      </c>
      <c r="AF39" s="30" t="s">
        <v>58</v>
      </c>
      <c r="AG39" s="30" t="s">
        <v>17</v>
      </c>
      <c r="AH39" s="30" t="s">
        <v>59</v>
      </c>
      <c r="AI39" s="30" t="s">
        <v>60</v>
      </c>
      <c r="AJ39" s="30" t="s">
        <v>61</v>
      </c>
      <c r="AK39" s="30" t="s">
        <v>62</v>
      </c>
      <c r="AL39" s="30" t="s">
        <v>63</v>
      </c>
      <c r="AM39" s="30" t="s">
        <v>64</v>
      </c>
      <c r="AN39" s="30" t="s">
        <v>65</v>
      </c>
      <c r="AO39" s="30" t="s">
        <v>66</v>
      </c>
      <c r="AP39" s="30" t="s">
        <v>67</v>
      </c>
      <c r="AQ39" s="30" t="s">
        <v>68</v>
      </c>
      <c r="AR39" s="30" t="s">
        <v>69</v>
      </c>
      <c r="AS39" s="30" t="s">
        <v>70</v>
      </c>
      <c r="AT39" s="30" t="s">
        <v>71</v>
      </c>
      <c r="AU39" s="30" t="s">
        <v>72</v>
      </c>
      <c r="AV39" s="30" t="s">
        <v>73</v>
      </c>
      <c r="AW39" s="30" t="s">
        <v>74</v>
      </c>
      <c r="AX39" s="30" t="s">
        <v>75</v>
      </c>
      <c r="AY39" s="30" t="s">
        <v>76</v>
      </c>
      <c r="AZ39" s="30" t="s">
        <v>77</v>
      </c>
      <c r="BA39" s="30" t="s">
        <v>78</v>
      </c>
      <c r="BB39" s="30" t="s">
        <v>39</v>
      </c>
    </row>
    <row r="40" spans="2:54" x14ac:dyDescent="0.2">
      <c r="E40" s="35" t="s">
        <v>114</v>
      </c>
      <c r="G40" s="31">
        <f>SUM(G42:G61)</f>
        <v>2587.3714285714286</v>
      </c>
      <c r="H40" s="31">
        <f t="shared" ref="H40:BB40" si="1">SUM(H42:H61)</f>
        <v>95.592857142857127</v>
      </c>
      <c r="I40" s="31">
        <f t="shared" si="1"/>
        <v>64.771428571428586</v>
      </c>
      <c r="J40" s="31">
        <f t="shared" si="1"/>
        <v>91.69</v>
      </c>
      <c r="K40" s="31">
        <f t="shared" si="1"/>
        <v>30.922142857142859</v>
      </c>
      <c r="L40" s="31">
        <f t="shared" si="1"/>
        <v>8.5000000000000018</v>
      </c>
      <c r="M40" s="31">
        <f t="shared" si="1"/>
        <v>41.928571428571431</v>
      </c>
      <c r="N40" s="31">
        <f t="shared" si="1"/>
        <v>31.155714285714289</v>
      </c>
      <c r="O40" s="31">
        <f t="shared" si="1"/>
        <v>836.77142857142871</v>
      </c>
      <c r="P40" s="31">
        <f t="shared" si="1"/>
        <v>497.3428571428571</v>
      </c>
      <c r="Q40" s="31">
        <f t="shared" si="1"/>
        <v>20.325000000000003</v>
      </c>
      <c r="R40" s="31">
        <f t="shared" si="1"/>
        <v>93.735714285714309</v>
      </c>
      <c r="S40" s="31">
        <f t="shared" si="1"/>
        <v>65.507142857142853</v>
      </c>
      <c r="T40" s="31">
        <f t="shared" si="1"/>
        <v>0</v>
      </c>
      <c r="U40" s="31">
        <f t="shared" si="1"/>
        <v>20.571428571428577</v>
      </c>
      <c r="V40" s="31">
        <f t="shared" si="1"/>
        <v>66.971428571428589</v>
      </c>
      <c r="W40" s="31">
        <f t="shared" si="1"/>
        <v>0</v>
      </c>
      <c r="X40" s="31">
        <f t="shared" si="1"/>
        <v>2.7857142857142856</v>
      </c>
      <c r="Y40" s="31">
        <f t="shared" si="1"/>
        <v>1.0962142857142856</v>
      </c>
      <c r="Z40" s="31">
        <f t="shared" si="1"/>
        <v>13.021428571428569</v>
      </c>
      <c r="AA40" s="31">
        <f t="shared" si="1"/>
        <v>2.0442857142857145</v>
      </c>
      <c r="AB40" s="31">
        <f t="shared" si="1"/>
        <v>46.757142857142853</v>
      </c>
      <c r="AC40" s="31">
        <f t="shared" si="1"/>
        <v>613.85714285714278</v>
      </c>
      <c r="AD40" s="31">
        <f t="shared" si="1"/>
        <v>246.05714285714288</v>
      </c>
      <c r="AE40" s="31">
        <f t="shared" si="1"/>
        <v>16.519285714285715</v>
      </c>
      <c r="AF40" s="31">
        <f t="shared" si="1"/>
        <v>2136.8142857142852</v>
      </c>
      <c r="AG40" s="31">
        <f t="shared" si="1"/>
        <v>91.69</v>
      </c>
      <c r="AH40" s="31">
        <f t="shared" si="1"/>
        <v>2.2471428571428569</v>
      </c>
      <c r="AI40" s="31">
        <f t="shared" si="1"/>
        <v>4.3449999999999998</v>
      </c>
      <c r="AJ40" s="31">
        <f t="shared" si="1"/>
        <v>7.4042857142857139</v>
      </c>
      <c r="AK40" s="31">
        <f t="shared" si="1"/>
        <v>4.2007142857142847</v>
      </c>
      <c r="AL40" s="31">
        <f t="shared" si="1"/>
        <v>1.3264285714285713</v>
      </c>
      <c r="AM40" s="31">
        <f t="shared" si="1"/>
        <v>3.5535714285714279</v>
      </c>
      <c r="AN40" s="31">
        <f t="shared" si="1"/>
        <v>3.230714285714285</v>
      </c>
      <c r="AO40" s="31">
        <f t="shared" si="1"/>
        <v>0.73928571428571421</v>
      </c>
      <c r="AP40" s="31">
        <f t="shared" si="1"/>
        <v>4.5328571428571429</v>
      </c>
      <c r="AQ40" s="31">
        <f t="shared" si="1"/>
        <v>4332.2428571428563</v>
      </c>
      <c r="AR40" s="31">
        <f t="shared" si="1"/>
        <v>5.6985714285714293</v>
      </c>
      <c r="AS40" s="31">
        <f t="shared" si="1"/>
        <v>16.725714285714282</v>
      </c>
      <c r="AT40" s="31">
        <f t="shared" si="1"/>
        <v>3.6235714285714287</v>
      </c>
      <c r="AU40" s="31">
        <f t="shared" si="1"/>
        <v>19.871428571428574</v>
      </c>
      <c r="AV40" s="31">
        <f t="shared" si="1"/>
        <v>87.500000000000014</v>
      </c>
      <c r="AW40" s="31">
        <f t="shared" si="1"/>
        <v>0.5326428571428572</v>
      </c>
      <c r="AX40" s="31">
        <f t="shared" si="1"/>
        <v>364.78571428571428</v>
      </c>
      <c r="AY40" s="31">
        <f t="shared" si="1"/>
        <v>776.60714285714289</v>
      </c>
      <c r="AZ40" s="31">
        <f t="shared" si="1"/>
        <v>2257.8571428571427</v>
      </c>
      <c r="BA40" s="31">
        <f t="shared" si="1"/>
        <v>1001.7857142857144</v>
      </c>
      <c r="BB40" s="31">
        <f t="shared" si="1"/>
        <v>2.4377857142857144</v>
      </c>
    </row>
    <row r="42" spans="2:54" x14ac:dyDescent="0.2">
      <c r="G42" s="14">
        <f t="shared" ref="G42:I44" si="2">$C6*0.01*G6</f>
        <v>97.142857142857153</v>
      </c>
      <c r="H42" s="14">
        <f t="shared" si="2"/>
        <v>0.97142857142857153</v>
      </c>
      <c r="I42" s="14">
        <f t="shared" si="2"/>
        <v>0.24285714285714288</v>
      </c>
      <c r="J42" s="14">
        <f t="shared" ref="J42:BB42" si="3">$C6*0.01*J6</f>
        <v>19.428571428571431</v>
      </c>
      <c r="K42" s="14">
        <f t="shared" si="3"/>
        <v>4.8571428571428577</v>
      </c>
      <c r="L42" s="14">
        <f t="shared" si="3"/>
        <v>0</v>
      </c>
      <c r="M42" s="14">
        <f t="shared" si="3"/>
        <v>0.24285714285714288</v>
      </c>
      <c r="N42" s="14">
        <f t="shared" si="3"/>
        <v>0.97142857142857153</v>
      </c>
      <c r="O42" s="14">
        <f t="shared" si="3"/>
        <v>24.285714285714288</v>
      </c>
      <c r="P42" s="14">
        <f t="shared" si="3"/>
        <v>48.571428571428577</v>
      </c>
      <c r="Q42" s="14">
        <f t="shared" si="3"/>
        <v>0.24285714285714288</v>
      </c>
      <c r="R42" s="14">
        <f t="shared" si="3"/>
        <v>1.2142857142857144</v>
      </c>
      <c r="S42" s="14">
        <f t="shared" si="3"/>
        <v>0</v>
      </c>
      <c r="T42" s="14">
        <f t="shared" si="3"/>
        <v>0</v>
      </c>
      <c r="U42" s="14">
        <f t="shared" si="3"/>
        <v>2.4285714285714288</v>
      </c>
      <c r="V42" s="14">
        <f t="shared" si="3"/>
        <v>1.9428571428571431</v>
      </c>
      <c r="W42" s="14">
        <f t="shared" si="3"/>
        <v>0</v>
      </c>
      <c r="X42" s="14">
        <f t="shared" si="3"/>
        <v>9.7142857142857156E-2</v>
      </c>
      <c r="Y42" s="14">
        <f t="shared" si="3"/>
        <v>7.2857142857142856E-2</v>
      </c>
      <c r="Z42" s="14">
        <f t="shared" si="3"/>
        <v>1.2142857142857144</v>
      </c>
      <c r="AA42" s="14">
        <f t="shared" si="3"/>
        <v>0.24285714285714288</v>
      </c>
      <c r="AB42" s="14">
        <f t="shared" si="3"/>
        <v>2.4285714285714288</v>
      </c>
      <c r="AC42" s="14">
        <f t="shared" si="3"/>
        <v>12.142857142857144</v>
      </c>
      <c r="AD42" s="14">
        <f t="shared" si="3"/>
        <v>12.142857142857144</v>
      </c>
      <c r="AE42" s="14">
        <f t="shared" si="3"/>
        <v>1.2142857142857144</v>
      </c>
      <c r="AF42" s="14">
        <f t="shared" si="3"/>
        <v>2064.2857142857147</v>
      </c>
      <c r="AG42" s="14">
        <f t="shared" si="3"/>
        <v>19.428571428571431</v>
      </c>
      <c r="AH42" s="14">
        <f t="shared" si="3"/>
        <v>2.4285714285714289E-2</v>
      </c>
      <c r="AI42" s="14">
        <f t="shared" si="3"/>
        <v>2.4285714285714289E-2</v>
      </c>
      <c r="AJ42" s="14">
        <f t="shared" si="3"/>
        <v>4.8571428571428578E-2</v>
      </c>
      <c r="AK42" s="14">
        <f t="shared" si="3"/>
        <v>4.8571428571428578E-2</v>
      </c>
      <c r="AL42" s="14">
        <f t="shared" si="3"/>
        <v>2.4285714285714289E-2</v>
      </c>
      <c r="AM42" s="14">
        <f t="shared" si="3"/>
        <v>4.8571428571428578E-2</v>
      </c>
      <c r="AN42" s="14">
        <f t="shared" si="3"/>
        <v>2.4285714285714289E-2</v>
      </c>
      <c r="AO42" s="14">
        <f t="shared" si="3"/>
        <v>0</v>
      </c>
      <c r="AP42" s="14">
        <f t="shared" si="3"/>
        <v>4.8571428571428578E-2</v>
      </c>
      <c r="AQ42" s="14">
        <f t="shared" si="3"/>
        <v>607.14285714285722</v>
      </c>
      <c r="AR42" s="14">
        <f t="shared" si="3"/>
        <v>0.24285714285714288</v>
      </c>
      <c r="AS42" s="14">
        <f t="shared" si="3"/>
        <v>0.24285714285714288</v>
      </c>
      <c r="AT42" s="14">
        <f t="shared" si="3"/>
        <v>7.2857142857142856E-2</v>
      </c>
      <c r="AU42" s="14">
        <f t="shared" si="3"/>
        <v>2.4285714285714288</v>
      </c>
      <c r="AV42" s="14">
        <f t="shared" si="3"/>
        <v>4.8571428571428577</v>
      </c>
      <c r="AW42" s="14">
        <f t="shared" si="3"/>
        <v>4.8571428571428578E-2</v>
      </c>
      <c r="AX42" s="14">
        <f t="shared" si="3"/>
        <v>24.285714285714288</v>
      </c>
      <c r="AY42" s="14">
        <f t="shared" si="3"/>
        <v>36.428571428571431</v>
      </c>
      <c r="AZ42" s="14">
        <f t="shared" si="3"/>
        <v>36.428571428571431</v>
      </c>
      <c r="BA42" s="14">
        <f t="shared" si="3"/>
        <v>24.285714285714288</v>
      </c>
      <c r="BB42" s="14">
        <f t="shared" si="3"/>
        <v>9.7142857142857156E-2</v>
      </c>
    </row>
    <row r="43" spans="2:54" x14ac:dyDescent="0.2">
      <c r="G43" s="14">
        <f t="shared" si="2"/>
        <v>20</v>
      </c>
      <c r="H43" s="14">
        <f t="shared" si="2"/>
        <v>0.8</v>
      </c>
      <c r="I43" s="14">
        <f t="shared" si="2"/>
        <v>0.1</v>
      </c>
      <c r="J43" s="14">
        <f t="shared" ref="J43:BB43" si="4">$C7*0.01*J7</f>
        <v>4</v>
      </c>
      <c r="K43" s="14">
        <f t="shared" si="4"/>
        <v>1.5</v>
      </c>
      <c r="L43" s="14">
        <f t="shared" si="4"/>
        <v>0</v>
      </c>
      <c r="M43" s="14">
        <f t="shared" si="4"/>
        <v>0.1</v>
      </c>
      <c r="N43" s="14">
        <f t="shared" si="4"/>
        <v>0.5</v>
      </c>
      <c r="O43" s="14">
        <f t="shared" si="4"/>
        <v>11</v>
      </c>
      <c r="P43" s="14">
        <f t="shared" si="4"/>
        <v>8</v>
      </c>
      <c r="Q43" s="14">
        <f t="shared" si="4"/>
        <v>0.1</v>
      </c>
      <c r="R43" s="14">
        <f t="shared" si="4"/>
        <v>0.5</v>
      </c>
      <c r="S43" s="14">
        <f t="shared" si="4"/>
        <v>0</v>
      </c>
      <c r="T43" s="14">
        <f t="shared" si="4"/>
        <v>0</v>
      </c>
      <c r="U43" s="14">
        <f t="shared" si="4"/>
        <v>1</v>
      </c>
      <c r="V43" s="14">
        <f t="shared" si="4"/>
        <v>0.8</v>
      </c>
      <c r="W43" s="14">
        <f t="shared" si="4"/>
        <v>0</v>
      </c>
      <c r="X43" s="14">
        <f t="shared" si="4"/>
        <v>0.03</v>
      </c>
      <c r="Y43" s="14">
        <f t="shared" si="4"/>
        <v>0.02</v>
      </c>
      <c r="Z43" s="14">
        <f t="shared" si="4"/>
        <v>0.6</v>
      </c>
      <c r="AA43" s="14">
        <f t="shared" si="4"/>
        <v>0.1</v>
      </c>
      <c r="AB43" s="14">
        <f t="shared" si="4"/>
        <v>1</v>
      </c>
      <c r="AC43" s="14">
        <f t="shared" si="4"/>
        <v>10</v>
      </c>
      <c r="AD43" s="14">
        <f t="shared" si="4"/>
        <v>15</v>
      </c>
      <c r="AE43" s="14">
        <f t="shared" si="4"/>
        <v>0.5</v>
      </c>
      <c r="AF43" s="14">
        <f t="shared" si="4"/>
        <v>40</v>
      </c>
      <c r="AG43" s="14">
        <f t="shared" si="4"/>
        <v>4</v>
      </c>
      <c r="AH43" s="14">
        <f t="shared" si="4"/>
        <v>0.02</v>
      </c>
      <c r="AI43" s="14">
        <f t="shared" si="4"/>
        <v>0.02</v>
      </c>
      <c r="AJ43" s="14">
        <f t="shared" si="4"/>
        <v>0.03</v>
      </c>
      <c r="AK43" s="14">
        <f t="shared" si="4"/>
        <v>0.03</v>
      </c>
      <c r="AL43" s="14">
        <f t="shared" si="4"/>
        <v>0.01</v>
      </c>
      <c r="AM43" s="14">
        <f t="shared" si="4"/>
        <v>0.02</v>
      </c>
      <c r="AN43" s="14">
        <f t="shared" si="4"/>
        <v>0.02</v>
      </c>
      <c r="AO43" s="14">
        <f t="shared" si="4"/>
        <v>0</v>
      </c>
      <c r="AP43" s="14">
        <f t="shared" si="4"/>
        <v>0.02</v>
      </c>
      <c r="AQ43" s="14">
        <f t="shared" si="4"/>
        <v>200</v>
      </c>
      <c r="AR43" s="14">
        <f t="shared" si="4"/>
        <v>0.1</v>
      </c>
      <c r="AS43" s="14">
        <f t="shared" si="4"/>
        <v>0.1</v>
      </c>
      <c r="AT43" s="14">
        <f t="shared" si="4"/>
        <v>0.05</v>
      </c>
      <c r="AU43" s="14">
        <f t="shared" si="4"/>
        <v>1</v>
      </c>
      <c r="AV43" s="14">
        <f t="shared" si="4"/>
        <v>2</v>
      </c>
      <c r="AW43" s="14">
        <f t="shared" si="4"/>
        <v>0.02</v>
      </c>
      <c r="AX43" s="14">
        <f t="shared" si="4"/>
        <v>10</v>
      </c>
      <c r="AY43" s="14">
        <f t="shared" si="4"/>
        <v>10</v>
      </c>
      <c r="AZ43" s="14">
        <f t="shared" si="4"/>
        <v>10</v>
      </c>
      <c r="BA43" s="14">
        <f t="shared" si="4"/>
        <v>10</v>
      </c>
      <c r="BB43" s="14">
        <f t="shared" si="4"/>
        <v>0.03</v>
      </c>
    </row>
    <row r="44" spans="2:54" x14ac:dyDescent="0.2">
      <c r="G44" s="14">
        <f t="shared" si="2"/>
        <v>790.21428571428567</v>
      </c>
      <c r="H44" s="14">
        <f t="shared" si="2"/>
        <v>27.764285714285712</v>
      </c>
      <c r="I44" s="14">
        <f t="shared" si="2"/>
        <v>14.95</v>
      </c>
      <c r="J44" s="14">
        <f t="shared" ref="J44:BB44" si="5">$C8*0.01*J8</f>
        <v>2.1357142857142857</v>
      </c>
      <c r="K44" s="14">
        <f t="shared" si="5"/>
        <v>0.21357142857142858</v>
      </c>
      <c r="L44" s="14">
        <f t="shared" si="5"/>
        <v>2.5628571428571427</v>
      </c>
      <c r="M44" s="14">
        <f t="shared" si="5"/>
        <v>8.5428571428571427</v>
      </c>
      <c r="N44" s="14">
        <f t="shared" si="5"/>
        <v>11.532857142857143</v>
      </c>
      <c r="O44" s="14">
        <f t="shared" si="5"/>
        <v>277.64285714285711</v>
      </c>
      <c r="P44" s="14">
        <f t="shared" si="5"/>
        <v>106.78571428571428</v>
      </c>
      <c r="Q44" s="14">
        <f t="shared" si="5"/>
        <v>9.6107142857142858</v>
      </c>
      <c r="R44" s="14">
        <f t="shared" si="5"/>
        <v>42.714285714285715</v>
      </c>
      <c r="S44" s="14">
        <f t="shared" si="5"/>
        <v>6.4071428571428566</v>
      </c>
      <c r="T44" s="14">
        <f t="shared" si="5"/>
        <v>0</v>
      </c>
      <c r="U44" s="14">
        <f t="shared" si="5"/>
        <v>4.2714285714285714</v>
      </c>
      <c r="V44" s="14">
        <f t="shared" si="5"/>
        <v>21.357142857142858</v>
      </c>
      <c r="W44" s="14">
        <f t="shared" si="5"/>
        <v>0</v>
      </c>
      <c r="X44" s="14">
        <f t="shared" si="5"/>
        <v>1.2814285714285714</v>
      </c>
      <c r="Y44" s="14">
        <f t="shared" si="5"/>
        <v>0.32035714285714284</v>
      </c>
      <c r="Z44" s="14">
        <f t="shared" si="5"/>
        <v>2.1357142857142857</v>
      </c>
      <c r="AA44" s="14">
        <f t="shared" si="5"/>
        <v>0.21357142857142858</v>
      </c>
      <c r="AB44" s="14">
        <f t="shared" si="5"/>
        <v>17.085714285714285</v>
      </c>
      <c r="AC44" s="14">
        <f t="shared" si="5"/>
        <v>85.428571428571431</v>
      </c>
      <c r="AD44" s="14">
        <f t="shared" si="5"/>
        <v>0</v>
      </c>
      <c r="AE44" s="14">
        <f t="shared" si="5"/>
        <v>1.0678571428571428</v>
      </c>
      <c r="AF44" s="14">
        <f t="shared" si="5"/>
        <v>0</v>
      </c>
      <c r="AG44" s="14">
        <f t="shared" si="5"/>
        <v>2.1357142857142857</v>
      </c>
      <c r="AH44" s="14">
        <f t="shared" si="5"/>
        <v>0.64071428571428568</v>
      </c>
      <c r="AI44" s="14">
        <f t="shared" si="5"/>
        <v>1.2814285714285714</v>
      </c>
      <c r="AJ44" s="14">
        <f t="shared" si="5"/>
        <v>2.1357142857142857</v>
      </c>
      <c r="AK44" s="14">
        <f t="shared" si="5"/>
        <v>1.0678571428571428</v>
      </c>
      <c r="AL44" s="14">
        <f t="shared" si="5"/>
        <v>0.42714285714285716</v>
      </c>
      <c r="AM44" s="14">
        <f t="shared" si="5"/>
        <v>1.0678571428571428</v>
      </c>
      <c r="AN44" s="14">
        <f t="shared" si="5"/>
        <v>0.64071428571428568</v>
      </c>
      <c r="AO44" s="14">
        <f t="shared" si="5"/>
        <v>0.21357142857142858</v>
      </c>
      <c r="AP44" s="14">
        <f t="shared" si="5"/>
        <v>1.2814285714285714</v>
      </c>
      <c r="AQ44" s="14">
        <f t="shared" si="5"/>
        <v>747.5</v>
      </c>
      <c r="AR44" s="14">
        <f t="shared" si="5"/>
        <v>2.1357142857142857</v>
      </c>
      <c r="AS44" s="14">
        <f t="shared" si="5"/>
        <v>8.5428571428571427</v>
      </c>
      <c r="AT44" s="14">
        <f t="shared" si="5"/>
        <v>1.0678571428571428</v>
      </c>
      <c r="AU44" s="14">
        <f t="shared" si="5"/>
        <v>4.2714285714285714</v>
      </c>
      <c r="AV44" s="14">
        <f t="shared" si="5"/>
        <v>21.357142857142858</v>
      </c>
      <c r="AW44" s="14">
        <f t="shared" si="5"/>
        <v>0.10678571428571429</v>
      </c>
      <c r="AX44" s="14">
        <f t="shared" si="5"/>
        <v>106.78571428571428</v>
      </c>
      <c r="AY44" s="14">
        <f t="shared" si="5"/>
        <v>10.678571428571429</v>
      </c>
      <c r="AZ44" s="14">
        <f t="shared" si="5"/>
        <v>854.28571428571422</v>
      </c>
      <c r="BA44" s="14">
        <f t="shared" si="5"/>
        <v>320.35714285714283</v>
      </c>
      <c r="BB44" s="14">
        <f t="shared" si="5"/>
        <v>2.1357142857142856E-2</v>
      </c>
    </row>
    <row r="45" spans="2:54" x14ac:dyDescent="0.2">
      <c r="G45" s="14">
        <f t="shared" ref="G45:BB45" si="6">$C9*0.01*G9</f>
        <v>495.00000000000006</v>
      </c>
      <c r="H45" s="14">
        <f>$C9*0.01*H9</f>
        <v>26.400000000000002</v>
      </c>
      <c r="I45" s="14">
        <f t="shared" si="6"/>
        <v>9.9</v>
      </c>
      <c r="J45" s="14">
        <f t="shared" si="6"/>
        <v>6.6000000000000005</v>
      </c>
      <c r="K45" s="14">
        <f t="shared" si="6"/>
        <v>1.6500000000000001</v>
      </c>
      <c r="L45" s="14">
        <f t="shared" si="6"/>
        <v>0.99</v>
      </c>
      <c r="M45" s="14">
        <f t="shared" si="6"/>
        <v>4.95</v>
      </c>
      <c r="N45" s="14">
        <f t="shared" si="6"/>
        <v>6.6000000000000005</v>
      </c>
      <c r="O45" s="14">
        <f t="shared" si="6"/>
        <v>158.4</v>
      </c>
      <c r="P45" s="14">
        <f t="shared" si="6"/>
        <v>161.70000000000002</v>
      </c>
      <c r="Q45" s="14">
        <f t="shared" si="6"/>
        <v>3.3000000000000003</v>
      </c>
      <c r="R45" s="14">
        <f t="shared" si="6"/>
        <v>6.6000000000000005</v>
      </c>
      <c r="S45" s="14">
        <f t="shared" si="6"/>
        <v>13.200000000000001</v>
      </c>
      <c r="T45" s="14">
        <f t="shared" si="6"/>
        <v>0</v>
      </c>
      <c r="U45" s="14">
        <f t="shared" si="6"/>
        <v>3.3000000000000003</v>
      </c>
      <c r="V45" s="14">
        <f t="shared" si="6"/>
        <v>16.5</v>
      </c>
      <c r="W45" s="14">
        <f t="shared" si="6"/>
        <v>0</v>
      </c>
      <c r="X45" s="14">
        <f t="shared" si="6"/>
        <v>0.495</v>
      </c>
      <c r="Y45" s="14">
        <f t="shared" si="6"/>
        <v>0.19800000000000001</v>
      </c>
      <c r="Z45" s="14">
        <f t="shared" si="6"/>
        <v>1.6500000000000001</v>
      </c>
      <c r="AA45" s="14">
        <f t="shared" si="6"/>
        <v>0.495</v>
      </c>
      <c r="AB45" s="14">
        <f t="shared" si="6"/>
        <v>6.6000000000000005</v>
      </c>
      <c r="AC45" s="14">
        <f t="shared" si="6"/>
        <v>165</v>
      </c>
      <c r="AD45" s="14">
        <f t="shared" si="6"/>
        <v>13.200000000000001</v>
      </c>
      <c r="AE45" s="14">
        <f t="shared" si="6"/>
        <v>0.33000000000000007</v>
      </c>
      <c r="AF45" s="14">
        <f t="shared" si="6"/>
        <v>6.6000000000000005</v>
      </c>
      <c r="AG45" s="14">
        <f t="shared" si="6"/>
        <v>6.6000000000000005</v>
      </c>
      <c r="AH45" s="14">
        <f t="shared" si="6"/>
        <v>0.66000000000000014</v>
      </c>
      <c r="AI45" s="14">
        <f t="shared" si="6"/>
        <v>1.3200000000000003</v>
      </c>
      <c r="AJ45" s="14">
        <f t="shared" si="6"/>
        <v>2.31</v>
      </c>
      <c r="AK45" s="14">
        <f t="shared" si="6"/>
        <v>1.3200000000000003</v>
      </c>
      <c r="AL45" s="14">
        <f t="shared" si="6"/>
        <v>0.33000000000000007</v>
      </c>
      <c r="AM45" s="14">
        <f t="shared" si="6"/>
        <v>0.99</v>
      </c>
      <c r="AN45" s="14">
        <f t="shared" si="6"/>
        <v>0.99</v>
      </c>
      <c r="AO45" s="14">
        <f t="shared" si="6"/>
        <v>0.16500000000000004</v>
      </c>
      <c r="AP45" s="14">
        <f t="shared" si="6"/>
        <v>1.3200000000000003</v>
      </c>
      <c r="AQ45" s="14">
        <f t="shared" si="6"/>
        <v>990.00000000000011</v>
      </c>
      <c r="AR45" s="14">
        <f t="shared" si="6"/>
        <v>1.3200000000000003</v>
      </c>
      <c r="AS45" s="14">
        <f t="shared" si="6"/>
        <v>2.6400000000000006</v>
      </c>
      <c r="AT45" s="14">
        <f t="shared" si="6"/>
        <v>0.99</v>
      </c>
      <c r="AU45" s="14">
        <f t="shared" si="6"/>
        <v>3.3000000000000003</v>
      </c>
      <c r="AV45" s="14">
        <f t="shared" si="6"/>
        <v>33</v>
      </c>
      <c r="AW45" s="14">
        <f t="shared" si="6"/>
        <v>0.16500000000000004</v>
      </c>
      <c r="AX45" s="14">
        <f t="shared" si="6"/>
        <v>33</v>
      </c>
      <c r="AY45" s="14">
        <f t="shared" si="6"/>
        <v>660</v>
      </c>
      <c r="AZ45" s="14">
        <f t="shared" si="6"/>
        <v>495.00000000000006</v>
      </c>
      <c r="BA45" s="14">
        <f t="shared" si="6"/>
        <v>330</v>
      </c>
      <c r="BB45" s="14">
        <f t="shared" si="6"/>
        <v>1.6500000000000001</v>
      </c>
    </row>
    <row r="46" spans="2:54" x14ac:dyDescent="0.2">
      <c r="G46" s="14">
        <f t="shared" ref="G46:BB46" si="7">$C10*0.01*G10</f>
        <v>102.85714285714286</v>
      </c>
      <c r="H46" s="14">
        <f t="shared" si="7"/>
        <v>7.7142857142857153</v>
      </c>
      <c r="I46" s="14">
        <f t="shared" si="7"/>
        <v>0.6428571428571429</v>
      </c>
      <c r="J46" s="14">
        <f t="shared" si="7"/>
        <v>6.4285714285714288</v>
      </c>
      <c r="K46" s="14">
        <f t="shared" si="7"/>
        <v>3.2142857142857144</v>
      </c>
      <c r="L46" s="14">
        <f t="shared" si="7"/>
        <v>0.12857142857142859</v>
      </c>
      <c r="M46" s="14">
        <f t="shared" si="7"/>
        <v>0.25714285714285717</v>
      </c>
      <c r="N46" s="14">
        <f t="shared" si="7"/>
        <v>2.1857142857142859</v>
      </c>
      <c r="O46" s="14">
        <f t="shared" si="7"/>
        <v>45</v>
      </c>
      <c r="P46" s="14">
        <f t="shared" si="7"/>
        <v>32.142857142857146</v>
      </c>
      <c r="Q46" s="14">
        <f t="shared" si="7"/>
        <v>1.5428571428571429</v>
      </c>
      <c r="R46" s="14">
        <f t="shared" si="7"/>
        <v>1.9285714285714288</v>
      </c>
      <c r="S46" s="14">
        <f t="shared" si="7"/>
        <v>0</v>
      </c>
      <c r="T46" s="14">
        <f t="shared" si="7"/>
        <v>0</v>
      </c>
      <c r="U46" s="14">
        <f t="shared" si="7"/>
        <v>1.2857142857142858</v>
      </c>
      <c r="V46" s="14">
        <f t="shared" si="7"/>
        <v>6.4285714285714288</v>
      </c>
      <c r="W46" s="14">
        <f t="shared" si="7"/>
        <v>0</v>
      </c>
      <c r="X46" s="14">
        <f t="shared" si="7"/>
        <v>0.32142857142857145</v>
      </c>
      <c r="Y46" s="14">
        <f t="shared" si="7"/>
        <v>0.12857142857142859</v>
      </c>
      <c r="Z46" s="14">
        <f t="shared" si="7"/>
        <v>1.2857142857142858</v>
      </c>
      <c r="AA46" s="14">
        <f t="shared" si="7"/>
        <v>0.25714285714285717</v>
      </c>
      <c r="AB46" s="14">
        <f t="shared" si="7"/>
        <v>1.2857142857142858</v>
      </c>
      <c r="AC46" s="14">
        <f t="shared" si="7"/>
        <v>64.285714285714292</v>
      </c>
      <c r="AD46" s="14">
        <f t="shared" si="7"/>
        <v>25.714285714285715</v>
      </c>
      <c r="AE46" s="14">
        <f t="shared" si="7"/>
        <v>0.12857142857142859</v>
      </c>
      <c r="AF46" s="14">
        <f t="shared" si="7"/>
        <v>0</v>
      </c>
      <c r="AG46" s="14">
        <f t="shared" si="7"/>
        <v>6.4285714285714288</v>
      </c>
      <c r="AH46" s="14">
        <f t="shared" si="7"/>
        <v>0.12857142857142859</v>
      </c>
      <c r="AI46" s="14">
        <f t="shared" si="7"/>
        <v>0.38571428571428573</v>
      </c>
      <c r="AJ46" s="14">
        <f t="shared" si="7"/>
        <v>0.6428571428571429</v>
      </c>
      <c r="AK46" s="14">
        <f t="shared" si="7"/>
        <v>0.51428571428571435</v>
      </c>
      <c r="AL46" s="14">
        <f t="shared" si="7"/>
        <v>0.12857142857142859</v>
      </c>
      <c r="AM46" s="14">
        <f t="shared" si="7"/>
        <v>0.25714285714285717</v>
      </c>
      <c r="AN46" s="14">
        <f t="shared" si="7"/>
        <v>0.38571428571428573</v>
      </c>
      <c r="AO46" s="14">
        <f t="shared" si="7"/>
        <v>6.4285714285714293E-2</v>
      </c>
      <c r="AP46" s="14">
        <f t="shared" si="7"/>
        <v>0.38571428571428573</v>
      </c>
      <c r="AQ46" s="14">
        <f t="shared" si="7"/>
        <v>321.42857142857144</v>
      </c>
      <c r="AR46" s="14">
        <f t="shared" si="7"/>
        <v>0.51428571428571435</v>
      </c>
      <c r="AS46" s="14">
        <f t="shared" si="7"/>
        <v>1.0285714285714287</v>
      </c>
      <c r="AT46" s="14">
        <f t="shared" si="7"/>
        <v>0.38571428571428573</v>
      </c>
      <c r="AU46" s="14">
        <f t="shared" si="7"/>
        <v>1.2857142857142858</v>
      </c>
      <c r="AV46" s="14">
        <f t="shared" si="7"/>
        <v>6.4285714285714288</v>
      </c>
      <c r="AW46" s="14">
        <f t="shared" si="7"/>
        <v>3.8571428571428576E-2</v>
      </c>
      <c r="AX46" s="14">
        <f t="shared" si="7"/>
        <v>64.285714285714292</v>
      </c>
      <c r="AY46" s="14">
        <f t="shared" si="7"/>
        <v>6.4285714285714288</v>
      </c>
      <c r="AZ46" s="14">
        <f t="shared" si="7"/>
        <v>128.57142857142858</v>
      </c>
      <c r="BA46" s="14">
        <f t="shared" si="7"/>
        <v>64.285714285714292</v>
      </c>
      <c r="BB46" s="14">
        <f t="shared" si="7"/>
        <v>1.2857142857142859E-2</v>
      </c>
    </row>
    <row r="47" spans="2:54" x14ac:dyDescent="0.2">
      <c r="G47" s="14">
        <f t="shared" ref="G47:BB47" si="8">$C11*0.01*G11</f>
        <v>123.42857142857143</v>
      </c>
      <c r="H47" s="14">
        <f t="shared" si="8"/>
        <v>4.1142857142857139</v>
      </c>
      <c r="I47" s="14">
        <f t="shared" si="8"/>
        <v>0.34285714285714286</v>
      </c>
      <c r="J47" s="14">
        <f t="shared" si="8"/>
        <v>0.68571428571428572</v>
      </c>
      <c r="K47" s="14">
        <f t="shared" si="8"/>
        <v>3.4285714285714287E-2</v>
      </c>
      <c r="L47" s="14">
        <f t="shared" si="8"/>
        <v>3.4285714285714287E-2</v>
      </c>
      <c r="M47" s="14">
        <f t="shared" si="8"/>
        <v>0.17142857142857143</v>
      </c>
      <c r="N47" s="14">
        <f t="shared" si="8"/>
        <v>0.48</v>
      </c>
      <c r="O47" s="14">
        <f t="shared" si="8"/>
        <v>8.5714285714285712</v>
      </c>
      <c r="P47" s="14">
        <f t="shared" si="8"/>
        <v>6.8571428571428577</v>
      </c>
      <c r="Q47" s="14">
        <f t="shared" si="8"/>
        <v>0.24</v>
      </c>
      <c r="R47" s="14">
        <f t="shared" si="8"/>
        <v>1.0285714285714285</v>
      </c>
      <c r="S47" s="14">
        <f t="shared" si="8"/>
        <v>0</v>
      </c>
      <c r="T47" s="14">
        <f t="shared" si="8"/>
        <v>0</v>
      </c>
      <c r="U47" s="14">
        <f t="shared" si="8"/>
        <v>0.68571428571428572</v>
      </c>
      <c r="V47" s="14">
        <f t="shared" si="8"/>
        <v>1.0285714285714285</v>
      </c>
      <c r="W47" s="14">
        <f t="shared" si="8"/>
        <v>0</v>
      </c>
      <c r="X47" s="14">
        <f t="shared" si="8"/>
        <v>3.4285714285714287E-2</v>
      </c>
      <c r="Y47" s="14">
        <f t="shared" si="8"/>
        <v>1.7142857142857144E-2</v>
      </c>
      <c r="Z47" s="14">
        <f t="shared" si="8"/>
        <v>0.51428571428571423</v>
      </c>
      <c r="AA47" s="14">
        <f t="shared" si="8"/>
        <v>3.4285714285714287E-2</v>
      </c>
      <c r="AB47" s="14">
        <f t="shared" si="8"/>
        <v>0.34285714285714286</v>
      </c>
      <c r="AC47" s="14">
        <f t="shared" si="8"/>
        <v>6.8571428571428577</v>
      </c>
      <c r="AD47" s="14">
        <f t="shared" si="8"/>
        <v>0</v>
      </c>
      <c r="AE47" s="14">
        <f t="shared" si="8"/>
        <v>3.4285714285714287E-2</v>
      </c>
      <c r="AF47" s="14">
        <f t="shared" si="8"/>
        <v>0</v>
      </c>
      <c r="AG47" s="14">
        <f t="shared" si="8"/>
        <v>0.68571428571428572</v>
      </c>
      <c r="AH47" s="14">
        <f t="shared" si="8"/>
        <v>0.10285714285714286</v>
      </c>
      <c r="AI47" s="14">
        <f t="shared" si="8"/>
        <v>0.17142857142857143</v>
      </c>
      <c r="AJ47" s="14">
        <f t="shared" si="8"/>
        <v>0.2742857142857143</v>
      </c>
      <c r="AK47" s="14">
        <f t="shared" si="8"/>
        <v>6.8571428571428575E-2</v>
      </c>
      <c r="AL47" s="14">
        <f t="shared" si="8"/>
        <v>3.4285714285714287E-2</v>
      </c>
      <c r="AM47" s="14">
        <f t="shared" si="8"/>
        <v>0.13714285714285715</v>
      </c>
      <c r="AN47" s="14">
        <f t="shared" si="8"/>
        <v>0.13714285714285715</v>
      </c>
      <c r="AO47" s="14">
        <f t="shared" si="8"/>
        <v>3.4285714285714287E-2</v>
      </c>
      <c r="AP47" s="14">
        <f t="shared" si="8"/>
        <v>0.17142857142857143</v>
      </c>
      <c r="AQ47" s="14">
        <f t="shared" si="8"/>
        <v>51.428571428571431</v>
      </c>
      <c r="AR47" s="14">
        <f t="shared" si="8"/>
        <v>0.10285714285714286</v>
      </c>
      <c r="AS47" s="14">
        <f t="shared" si="8"/>
        <v>0.17142857142857143</v>
      </c>
      <c r="AT47" s="14">
        <f t="shared" si="8"/>
        <v>6.8571428571428575E-2</v>
      </c>
      <c r="AU47" s="14">
        <f t="shared" si="8"/>
        <v>0.34285714285714286</v>
      </c>
      <c r="AV47" s="14">
        <f t="shared" si="8"/>
        <v>3.4285714285714288</v>
      </c>
      <c r="AW47" s="14">
        <f t="shared" si="8"/>
        <v>1.7142857142857144E-2</v>
      </c>
      <c r="AX47" s="14">
        <f t="shared" si="8"/>
        <v>3.4285714285714288</v>
      </c>
      <c r="AY47" s="14">
        <f t="shared" si="8"/>
        <v>1.7142857142857144</v>
      </c>
      <c r="AZ47" s="14">
        <f t="shared" si="8"/>
        <v>34.285714285714285</v>
      </c>
      <c r="BA47" s="14">
        <f t="shared" si="8"/>
        <v>17.142857142857142</v>
      </c>
      <c r="BB47" s="14">
        <f t="shared" si="8"/>
        <v>3.4285714285714288E-3</v>
      </c>
    </row>
    <row r="48" spans="2:54" x14ac:dyDescent="0.2">
      <c r="G48" s="14">
        <f t="shared" ref="G48:BB48" si="9">$C12*0.01*G12</f>
        <v>48.214285714285715</v>
      </c>
      <c r="H48" s="14">
        <f t="shared" si="9"/>
        <v>3.8571428571428572</v>
      </c>
      <c r="I48" s="14">
        <f t="shared" si="9"/>
        <v>0.57857142857142851</v>
      </c>
      <c r="J48" s="14">
        <f t="shared" si="9"/>
        <v>9.6428571428571423</v>
      </c>
      <c r="K48" s="14">
        <f t="shared" si="9"/>
        <v>2.8928571428571428</v>
      </c>
      <c r="L48" s="14">
        <f t="shared" si="9"/>
        <v>0.19285714285714287</v>
      </c>
      <c r="M48" s="14">
        <f t="shared" si="9"/>
        <v>0.19285714285714287</v>
      </c>
      <c r="N48" s="14">
        <f t="shared" si="9"/>
        <v>0.77142857142857146</v>
      </c>
      <c r="O48" s="14">
        <f t="shared" si="9"/>
        <v>28.928571428571431</v>
      </c>
      <c r="P48" s="14">
        <f t="shared" si="9"/>
        <v>38.571428571428569</v>
      </c>
      <c r="Q48" s="14">
        <f t="shared" si="9"/>
        <v>0.38571428571428573</v>
      </c>
      <c r="R48" s="14">
        <f t="shared" si="9"/>
        <v>0.9642857142857143</v>
      </c>
      <c r="S48" s="14">
        <f t="shared" si="9"/>
        <v>28.928571428571431</v>
      </c>
      <c r="T48" s="14">
        <f t="shared" si="9"/>
        <v>0</v>
      </c>
      <c r="U48" s="14">
        <f t="shared" si="9"/>
        <v>1.9285714285714286</v>
      </c>
      <c r="V48" s="14">
        <f t="shared" si="9"/>
        <v>3.8571428571428572</v>
      </c>
      <c r="W48" s="14">
        <f t="shared" si="9"/>
        <v>0</v>
      </c>
      <c r="X48" s="14">
        <f t="shared" si="9"/>
        <v>9.6428571428571433E-2</v>
      </c>
      <c r="Y48" s="14">
        <f t="shared" si="9"/>
        <v>9.6428571428571433E-2</v>
      </c>
      <c r="Z48" s="14">
        <f t="shared" si="9"/>
        <v>0.9642857142857143</v>
      </c>
      <c r="AA48" s="14">
        <f t="shared" si="9"/>
        <v>0.19285714285714287</v>
      </c>
      <c r="AB48" s="14">
        <f t="shared" si="9"/>
        <v>9.6428571428571423</v>
      </c>
      <c r="AC48" s="14">
        <f t="shared" si="9"/>
        <v>135</v>
      </c>
      <c r="AD48" s="14">
        <f t="shared" si="9"/>
        <v>115.71428571428572</v>
      </c>
      <c r="AE48" s="14">
        <f t="shared" si="9"/>
        <v>0.19285714285714287</v>
      </c>
      <c r="AF48" s="14">
        <f t="shared" si="9"/>
        <v>9.6428571428571423</v>
      </c>
      <c r="AG48" s="14">
        <f t="shared" si="9"/>
        <v>9.6428571428571423</v>
      </c>
      <c r="AH48" s="14">
        <f t="shared" si="9"/>
        <v>9.6428571428571433E-2</v>
      </c>
      <c r="AI48" s="14">
        <f t="shared" si="9"/>
        <v>9.6428571428571433E-2</v>
      </c>
      <c r="AJ48" s="14">
        <f t="shared" si="9"/>
        <v>0.19285714285714287</v>
      </c>
      <c r="AK48" s="14">
        <f t="shared" si="9"/>
        <v>0.38571428571428573</v>
      </c>
      <c r="AL48" s="14">
        <f t="shared" si="9"/>
        <v>9.6428571428571433E-2</v>
      </c>
      <c r="AM48" s="14">
        <f t="shared" si="9"/>
        <v>0.19285714285714287</v>
      </c>
      <c r="AN48" s="14">
        <f t="shared" si="9"/>
        <v>0.19285714285714287</v>
      </c>
      <c r="AO48" s="14">
        <f t="shared" si="9"/>
        <v>5.7857142857142857E-2</v>
      </c>
      <c r="AP48" s="14">
        <f t="shared" si="9"/>
        <v>0.19285714285714287</v>
      </c>
      <c r="AQ48" s="14">
        <f t="shared" si="9"/>
        <v>578.57142857142856</v>
      </c>
      <c r="AR48" s="14">
        <f t="shared" si="9"/>
        <v>0.38571428571428573</v>
      </c>
      <c r="AS48" s="14">
        <f t="shared" si="9"/>
        <v>0.9642857142857143</v>
      </c>
      <c r="AT48" s="14">
        <f t="shared" si="9"/>
        <v>0.19285714285714287</v>
      </c>
      <c r="AU48" s="14">
        <f t="shared" si="9"/>
        <v>1.9285714285714286</v>
      </c>
      <c r="AV48" s="14">
        <f t="shared" si="9"/>
        <v>3.8571428571428572</v>
      </c>
      <c r="AW48" s="14">
        <f t="shared" si="9"/>
        <v>3.8571428571428576E-2</v>
      </c>
      <c r="AX48" s="14">
        <f t="shared" si="9"/>
        <v>38.571428571428569</v>
      </c>
      <c r="AY48" s="14">
        <f t="shared" si="9"/>
        <v>9.6428571428571423</v>
      </c>
      <c r="AZ48" s="14">
        <f t="shared" si="9"/>
        <v>57.857142857142861</v>
      </c>
      <c r="BA48" s="14">
        <f t="shared" si="9"/>
        <v>38.571428571428569</v>
      </c>
      <c r="BB48" s="14">
        <f t="shared" si="9"/>
        <v>1.9285714285714288E-2</v>
      </c>
    </row>
    <row r="49" spans="7:54" x14ac:dyDescent="0.2">
      <c r="G49" s="14">
        <f t="shared" ref="G49:BB49" si="10">$C13*0.01*G13</f>
        <v>145.71428571428569</v>
      </c>
      <c r="H49" s="14">
        <f t="shared" si="10"/>
        <v>6</v>
      </c>
      <c r="I49" s="14">
        <f t="shared" si="10"/>
        <v>1.0714285714285714</v>
      </c>
      <c r="J49" s="14">
        <f t="shared" si="10"/>
        <v>1.0714285714285714</v>
      </c>
      <c r="K49" s="14">
        <f t="shared" si="10"/>
        <v>4.2857142857142858E-2</v>
      </c>
      <c r="L49" s="14">
        <f t="shared" si="10"/>
        <v>0.12857142857142856</v>
      </c>
      <c r="M49" s="14">
        <f t="shared" si="10"/>
        <v>0.64285714285714279</v>
      </c>
      <c r="N49" s="14">
        <f t="shared" si="10"/>
        <v>1.2857142857142856</v>
      </c>
      <c r="O49" s="14">
        <f t="shared" si="10"/>
        <v>34.285714285714285</v>
      </c>
      <c r="P49" s="14">
        <f t="shared" si="10"/>
        <v>12.857142857142856</v>
      </c>
      <c r="Q49" s="14">
        <f t="shared" si="10"/>
        <v>0.77142857142857135</v>
      </c>
      <c r="R49" s="14">
        <f t="shared" si="10"/>
        <v>4.2857142857142856</v>
      </c>
      <c r="S49" s="14">
        <f t="shared" si="10"/>
        <v>0</v>
      </c>
      <c r="T49" s="14">
        <f t="shared" si="10"/>
        <v>0</v>
      </c>
      <c r="U49" s="14">
        <f t="shared" si="10"/>
        <v>2.1428571428571428</v>
      </c>
      <c r="V49" s="14">
        <f t="shared" si="10"/>
        <v>3.4285714285714284</v>
      </c>
      <c r="W49" s="14">
        <f t="shared" si="10"/>
        <v>0</v>
      </c>
      <c r="X49" s="14">
        <f t="shared" si="10"/>
        <v>0.17142857142857143</v>
      </c>
      <c r="Y49" s="14">
        <f t="shared" si="10"/>
        <v>4.2857142857142858E-2</v>
      </c>
      <c r="Z49" s="14">
        <f t="shared" si="10"/>
        <v>2.1428571428571428</v>
      </c>
      <c r="AA49" s="14">
        <f t="shared" si="10"/>
        <v>0.12857142857142856</v>
      </c>
      <c r="AB49" s="14">
        <f t="shared" si="10"/>
        <v>2.1428571428571428</v>
      </c>
      <c r="AC49" s="14">
        <f t="shared" si="10"/>
        <v>25.714285714285712</v>
      </c>
      <c r="AD49" s="14">
        <f t="shared" si="10"/>
        <v>0</v>
      </c>
      <c r="AE49" s="14">
        <f t="shared" si="10"/>
        <v>8.5714285714285715E-2</v>
      </c>
      <c r="AF49" s="14">
        <f t="shared" si="10"/>
        <v>0</v>
      </c>
      <c r="AG49" s="14">
        <f t="shared" si="10"/>
        <v>1.0714285714285714</v>
      </c>
      <c r="AH49" s="14">
        <f t="shared" si="10"/>
        <v>0.17142857142857143</v>
      </c>
      <c r="AI49" s="14">
        <f t="shared" si="10"/>
        <v>0.3</v>
      </c>
      <c r="AJ49" s="14">
        <f t="shared" si="10"/>
        <v>0.51428571428571423</v>
      </c>
      <c r="AK49" s="14">
        <f t="shared" si="10"/>
        <v>0.17142857142857143</v>
      </c>
      <c r="AL49" s="14">
        <f t="shared" si="10"/>
        <v>8.5714285714285715E-2</v>
      </c>
      <c r="AM49" s="14">
        <f t="shared" si="10"/>
        <v>0.25714285714285712</v>
      </c>
      <c r="AN49" s="14">
        <f t="shared" si="10"/>
        <v>0.25714285714285712</v>
      </c>
      <c r="AO49" s="14">
        <f t="shared" si="10"/>
        <v>6.4285714285714279E-2</v>
      </c>
      <c r="AP49" s="14">
        <f t="shared" si="10"/>
        <v>0.34285714285714286</v>
      </c>
      <c r="AQ49" s="14">
        <f t="shared" si="10"/>
        <v>128.57142857142856</v>
      </c>
      <c r="AR49" s="14">
        <f t="shared" si="10"/>
        <v>0.21428571428571427</v>
      </c>
      <c r="AS49" s="14">
        <f t="shared" si="10"/>
        <v>0.64285714285714279</v>
      </c>
      <c r="AT49" s="14">
        <f t="shared" si="10"/>
        <v>0.17142857142857143</v>
      </c>
      <c r="AU49" s="14">
        <f t="shared" si="10"/>
        <v>0.8571428571428571</v>
      </c>
      <c r="AV49" s="14">
        <f t="shared" si="10"/>
        <v>4.2857142857142856</v>
      </c>
      <c r="AW49" s="14">
        <f t="shared" si="10"/>
        <v>2.1428571428571429E-2</v>
      </c>
      <c r="AX49" s="14">
        <f t="shared" si="10"/>
        <v>6.4285714285714279</v>
      </c>
      <c r="AY49" s="14">
        <f t="shared" si="10"/>
        <v>4.2857142857142856</v>
      </c>
      <c r="AZ49" s="14">
        <f t="shared" si="10"/>
        <v>85.714285714285708</v>
      </c>
      <c r="BA49" s="14">
        <f t="shared" si="10"/>
        <v>42.857142857142854</v>
      </c>
      <c r="BB49" s="14">
        <f t="shared" si="10"/>
        <v>4.2857142857142859E-3</v>
      </c>
    </row>
    <row r="50" spans="7:54" x14ac:dyDescent="0.2">
      <c r="G50" s="14">
        <f t="shared" ref="G50:BB50" si="11">$C14*0.01*G14</f>
        <v>160.00000000000003</v>
      </c>
      <c r="H50" s="14">
        <f t="shared" si="11"/>
        <v>7.1428571428571441</v>
      </c>
      <c r="I50" s="14">
        <f t="shared" si="11"/>
        <v>12.857142857142859</v>
      </c>
      <c r="J50" s="14">
        <f t="shared" si="11"/>
        <v>0</v>
      </c>
      <c r="K50" s="14">
        <f t="shared" si="11"/>
        <v>0</v>
      </c>
      <c r="L50" s="14">
        <f t="shared" si="11"/>
        <v>2.285714285714286</v>
      </c>
      <c r="M50" s="14">
        <f t="shared" si="11"/>
        <v>8.571428571428573</v>
      </c>
      <c r="N50" s="14">
        <f t="shared" si="11"/>
        <v>3.5714285714285721</v>
      </c>
      <c r="O50" s="14">
        <f t="shared" si="11"/>
        <v>152.85714285714289</v>
      </c>
      <c r="P50" s="14">
        <f t="shared" si="11"/>
        <v>14.285714285714288</v>
      </c>
      <c r="Q50" s="14">
        <f t="shared" si="11"/>
        <v>2.1428571428571432</v>
      </c>
      <c r="R50" s="14">
        <f t="shared" si="11"/>
        <v>28.571428571428577</v>
      </c>
      <c r="S50" s="14">
        <f t="shared" si="11"/>
        <v>1.4285714285714288</v>
      </c>
      <c r="T50" s="14">
        <f t="shared" si="11"/>
        <v>0</v>
      </c>
      <c r="U50" s="14">
        <f t="shared" si="11"/>
        <v>0</v>
      </c>
      <c r="V50" s="14">
        <f t="shared" si="11"/>
        <v>3.1428571428571432</v>
      </c>
      <c r="W50" s="14">
        <f t="shared" si="11"/>
        <v>0</v>
      </c>
      <c r="X50" s="14">
        <f t="shared" si="11"/>
        <v>4.2857142857142864E-2</v>
      </c>
      <c r="Y50" s="14">
        <f t="shared" si="11"/>
        <v>4.2857142857142864E-2</v>
      </c>
      <c r="Z50" s="14">
        <f t="shared" si="11"/>
        <v>0.4285714285714286</v>
      </c>
      <c r="AA50" s="14">
        <f t="shared" si="11"/>
        <v>8.5714285714285729E-2</v>
      </c>
      <c r="AB50" s="14">
        <f t="shared" si="11"/>
        <v>1.4285714285714288</v>
      </c>
      <c r="AC50" s="14">
        <f t="shared" si="11"/>
        <v>17.142857142857146</v>
      </c>
      <c r="AD50" s="14">
        <f t="shared" si="11"/>
        <v>0</v>
      </c>
      <c r="AE50" s="14">
        <f t="shared" si="11"/>
        <v>2.8571428571428577</v>
      </c>
      <c r="AF50" s="14">
        <f t="shared" si="11"/>
        <v>2.8571428571428577</v>
      </c>
      <c r="AG50" s="14">
        <f t="shared" si="11"/>
        <v>0</v>
      </c>
      <c r="AH50" s="14">
        <f t="shared" si="11"/>
        <v>0.14285714285714288</v>
      </c>
      <c r="AI50" s="14">
        <f t="shared" si="11"/>
        <v>0.28571428571428575</v>
      </c>
      <c r="AJ50" s="14">
        <f t="shared" si="11"/>
        <v>0.45714285714285724</v>
      </c>
      <c r="AK50" s="14">
        <f t="shared" si="11"/>
        <v>0.2</v>
      </c>
      <c r="AL50" s="14">
        <f t="shared" si="11"/>
        <v>8.5714285714285729E-2</v>
      </c>
      <c r="AM50" s="14">
        <f t="shared" si="11"/>
        <v>0.22857142857142862</v>
      </c>
      <c r="AN50" s="14">
        <f t="shared" si="11"/>
        <v>0.22857142857142862</v>
      </c>
      <c r="AO50" s="14">
        <f t="shared" si="11"/>
        <v>5.7142857142857155E-2</v>
      </c>
      <c r="AP50" s="14">
        <f t="shared" si="11"/>
        <v>0.25714285714285717</v>
      </c>
      <c r="AQ50" s="14">
        <f t="shared" si="11"/>
        <v>222.85714285714289</v>
      </c>
      <c r="AR50" s="14">
        <f t="shared" si="11"/>
        <v>0.2</v>
      </c>
      <c r="AS50" s="14">
        <f t="shared" si="11"/>
        <v>1.142857142857143</v>
      </c>
      <c r="AT50" s="14">
        <f t="shared" si="11"/>
        <v>0.28571428571428575</v>
      </c>
      <c r="AU50" s="14">
        <f t="shared" si="11"/>
        <v>1.4285714285714288</v>
      </c>
      <c r="AV50" s="14">
        <f t="shared" si="11"/>
        <v>1.4285714285714288</v>
      </c>
      <c r="AW50" s="14">
        <f t="shared" si="11"/>
        <v>2.8571428571428577E-2</v>
      </c>
      <c r="AX50" s="14">
        <f t="shared" si="11"/>
        <v>5.7142857142857153</v>
      </c>
      <c r="AY50" s="14">
        <f t="shared" si="11"/>
        <v>2.8571428571428577</v>
      </c>
      <c r="AZ50" s="14">
        <f t="shared" si="11"/>
        <v>314.28571428571433</v>
      </c>
      <c r="BA50" s="14">
        <f t="shared" si="11"/>
        <v>57.142857142857153</v>
      </c>
      <c r="BB50" s="14">
        <f t="shared" si="11"/>
        <v>2.8571428571428576E-3</v>
      </c>
    </row>
    <row r="51" spans="7:54" x14ac:dyDescent="0.2">
      <c r="G51" s="14">
        <f t="shared" ref="G51:BB51" si="12">$C15*0.01*G15</f>
        <v>0</v>
      </c>
      <c r="H51" s="14">
        <f t="shared" si="12"/>
        <v>0</v>
      </c>
      <c r="I51" s="14">
        <f t="shared" si="12"/>
        <v>0</v>
      </c>
      <c r="J51" s="14">
        <f t="shared" si="12"/>
        <v>0</v>
      </c>
      <c r="K51" s="14">
        <f t="shared" si="12"/>
        <v>0</v>
      </c>
      <c r="L51" s="14">
        <f t="shared" si="12"/>
        <v>0</v>
      </c>
      <c r="M51" s="14">
        <f t="shared" si="12"/>
        <v>0</v>
      </c>
      <c r="N51" s="14">
        <f t="shared" si="12"/>
        <v>0</v>
      </c>
      <c r="O51" s="14">
        <f t="shared" si="12"/>
        <v>0</v>
      </c>
      <c r="P51" s="14">
        <f t="shared" si="12"/>
        <v>0</v>
      </c>
      <c r="Q51" s="14">
        <f t="shared" si="12"/>
        <v>0</v>
      </c>
      <c r="R51" s="14">
        <f t="shared" si="12"/>
        <v>0</v>
      </c>
      <c r="S51" s="14">
        <f t="shared" si="12"/>
        <v>0</v>
      </c>
      <c r="T51" s="14">
        <f t="shared" si="12"/>
        <v>0</v>
      </c>
      <c r="U51" s="14">
        <f t="shared" si="12"/>
        <v>0</v>
      </c>
      <c r="V51" s="14">
        <f t="shared" si="12"/>
        <v>0</v>
      </c>
      <c r="W51" s="14">
        <f t="shared" si="12"/>
        <v>0</v>
      </c>
      <c r="X51" s="14">
        <f t="shared" si="12"/>
        <v>0</v>
      </c>
      <c r="Y51" s="14">
        <f t="shared" si="12"/>
        <v>0</v>
      </c>
      <c r="Z51" s="14">
        <f t="shared" si="12"/>
        <v>0</v>
      </c>
      <c r="AA51" s="14">
        <f t="shared" si="12"/>
        <v>0</v>
      </c>
      <c r="AB51" s="14">
        <f t="shared" si="12"/>
        <v>0</v>
      </c>
      <c r="AC51" s="14">
        <f t="shared" si="12"/>
        <v>0</v>
      </c>
      <c r="AD51" s="14">
        <f t="shared" si="12"/>
        <v>0</v>
      </c>
      <c r="AE51" s="14">
        <f t="shared" si="12"/>
        <v>0</v>
      </c>
      <c r="AF51" s="14">
        <f t="shared" si="12"/>
        <v>0</v>
      </c>
      <c r="AG51" s="14">
        <f t="shared" si="12"/>
        <v>0</v>
      </c>
      <c r="AH51" s="14">
        <f t="shared" si="12"/>
        <v>0</v>
      </c>
      <c r="AI51" s="14">
        <f t="shared" si="12"/>
        <v>0</v>
      </c>
      <c r="AJ51" s="14">
        <f t="shared" si="12"/>
        <v>0</v>
      </c>
      <c r="AK51" s="14">
        <f t="shared" si="12"/>
        <v>0</v>
      </c>
      <c r="AL51" s="14">
        <f t="shared" si="12"/>
        <v>0</v>
      </c>
      <c r="AM51" s="14">
        <f t="shared" si="12"/>
        <v>0</v>
      </c>
      <c r="AN51" s="14">
        <f t="shared" si="12"/>
        <v>0</v>
      </c>
      <c r="AO51" s="14">
        <f t="shared" si="12"/>
        <v>0</v>
      </c>
      <c r="AP51" s="14">
        <f t="shared" si="12"/>
        <v>0</v>
      </c>
      <c r="AQ51" s="14">
        <f t="shared" si="12"/>
        <v>0</v>
      </c>
      <c r="AR51" s="14">
        <f t="shared" si="12"/>
        <v>0</v>
      </c>
      <c r="AS51" s="14">
        <f t="shared" si="12"/>
        <v>0</v>
      </c>
      <c r="AT51" s="14">
        <f t="shared" si="12"/>
        <v>0</v>
      </c>
      <c r="AU51" s="14">
        <f t="shared" si="12"/>
        <v>0</v>
      </c>
      <c r="AV51" s="14">
        <f t="shared" si="12"/>
        <v>0</v>
      </c>
      <c r="AW51" s="14">
        <f t="shared" si="12"/>
        <v>0</v>
      </c>
      <c r="AX51" s="14">
        <f t="shared" si="12"/>
        <v>0</v>
      </c>
      <c r="AY51" s="14">
        <f t="shared" si="12"/>
        <v>0</v>
      </c>
      <c r="AZ51" s="14">
        <f t="shared" si="12"/>
        <v>0</v>
      </c>
      <c r="BA51" s="14">
        <f t="shared" si="12"/>
        <v>0</v>
      </c>
      <c r="BB51" s="14">
        <f t="shared" si="12"/>
        <v>0</v>
      </c>
    </row>
    <row r="52" spans="7:54" x14ac:dyDescent="0.2">
      <c r="G52" s="14">
        <f t="shared" ref="G52:BB52" si="13">$C16*0.01*G16</f>
        <v>210</v>
      </c>
      <c r="H52" s="14">
        <f t="shared" si="13"/>
        <v>7.1999999999999993</v>
      </c>
      <c r="I52" s="14">
        <f t="shared" si="13"/>
        <v>1.2</v>
      </c>
      <c r="J52" s="14">
        <f t="shared" si="13"/>
        <v>1.2</v>
      </c>
      <c r="K52" s="14">
        <f t="shared" si="13"/>
        <v>0.06</v>
      </c>
      <c r="L52" s="14">
        <f t="shared" si="13"/>
        <v>0.12</v>
      </c>
      <c r="M52" s="14">
        <f t="shared" si="13"/>
        <v>0.6</v>
      </c>
      <c r="N52" s="14">
        <f t="shared" si="13"/>
        <v>1.7999999999999998</v>
      </c>
      <c r="O52" s="14">
        <f t="shared" si="13"/>
        <v>36</v>
      </c>
      <c r="P52" s="14">
        <f t="shared" si="13"/>
        <v>24</v>
      </c>
      <c r="Q52" s="14">
        <f t="shared" si="13"/>
        <v>1.2</v>
      </c>
      <c r="R52" s="14">
        <f t="shared" si="13"/>
        <v>3</v>
      </c>
      <c r="S52" s="14">
        <f t="shared" si="13"/>
        <v>0</v>
      </c>
      <c r="T52" s="14">
        <f t="shared" si="13"/>
        <v>0</v>
      </c>
      <c r="U52" s="14">
        <f t="shared" si="13"/>
        <v>1.2</v>
      </c>
      <c r="V52" s="14">
        <f t="shared" si="13"/>
        <v>3.5999999999999996</v>
      </c>
      <c r="W52" s="14">
        <f t="shared" si="13"/>
        <v>0</v>
      </c>
      <c r="X52" s="14">
        <f t="shared" si="13"/>
        <v>0.12</v>
      </c>
      <c r="Y52" s="14">
        <f t="shared" si="13"/>
        <v>0.06</v>
      </c>
      <c r="Z52" s="14">
        <f t="shared" si="13"/>
        <v>1.2</v>
      </c>
      <c r="AA52" s="14">
        <f t="shared" si="13"/>
        <v>0.18</v>
      </c>
      <c r="AB52" s="14">
        <f t="shared" si="13"/>
        <v>1.7999999999999998</v>
      </c>
      <c r="AC52" s="14">
        <f t="shared" si="13"/>
        <v>60</v>
      </c>
      <c r="AD52" s="14">
        <f t="shared" si="13"/>
        <v>0</v>
      </c>
      <c r="AE52" s="14">
        <f t="shared" si="13"/>
        <v>0.06</v>
      </c>
      <c r="AF52" s="14">
        <f t="shared" si="13"/>
        <v>0</v>
      </c>
      <c r="AG52" s="14">
        <f t="shared" si="13"/>
        <v>1.2</v>
      </c>
      <c r="AH52" s="14">
        <f t="shared" si="13"/>
        <v>0.18</v>
      </c>
      <c r="AI52" s="14">
        <f t="shared" si="13"/>
        <v>0.3</v>
      </c>
      <c r="AJ52" s="14">
        <f t="shared" si="13"/>
        <v>0.54</v>
      </c>
      <c r="AK52" s="14">
        <f t="shared" si="13"/>
        <v>0.24</v>
      </c>
      <c r="AL52" s="14">
        <f t="shared" si="13"/>
        <v>0.06</v>
      </c>
      <c r="AM52" s="14">
        <f t="shared" si="13"/>
        <v>0.24</v>
      </c>
      <c r="AN52" s="14">
        <f t="shared" si="13"/>
        <v>0.24</v>
      </c>
      <c r="AO52" s="14">
        <f t="shared" si="13"/>
        <v>0.06</v>
      </c>
      <c r="AP52" s="14">
        <f t="shared" si="13"/>
        <v>0.36</v>
      </c>
      <c r="AQ52" s="14">
        <f t="shared" si="13"/>
        <v>120</v>
      </c>
      <c r="AR52" s="14">
        <f t="shared" si="13"/>
        <v>0.24</v>
      </c>
      <c r="AS52" s="14">
        <f t="shared" si="13"/>
        <v>0.6</v>
      </c>
      <c r="AT52" s="14">
        <f t="shared" si="13"/>
        <v>0.18</v>
      </c>
      <c r="AU52" s="14">
        <f t="shared" si="13"/>
        <v>0.6</v>
      </c>
      <c r="AV52" s="14">
        <f t="shared" si="13"/>
        <v>3</v>
      </c>
      <c r="AW52" s="14">
        <f t="shared" si="13"/>
        <v>1.7999999999999999E-2</v>
      </c>
      <c r="AX52" s="14">
        <f t="shared" si="13"/>
        <v>6</v>
      </c>
      <c r="AY52" s="14">
        <f t="shared" si="13"/>
        <v>3</v>
      </c>
      <c r="AZ52" s="14">
        <f t="shared" si="13"/>
        <v>150</v>
      </c>
      <c r="BA52" s="14">
        <f t="shared" si="13"/>
        <v>60</v>
      </c>
      <c r="BB52" s="14">
        <f t="shared" si="13"/>
        <v>6.0000000000000001E-3</v>
      </c>
    </row>
    <row r="53" spans="7:54" x14ac:dyDescent="0.2">
      <c r="G53" s="14">
        <f t="shared" ref="G53:BB53" si="14">$C17*0.01*G17</f>
        <v>13.714285714285714</v>
      </c>
      <c r="H53" s="14">
        <f t="shared" si="14"/>
        <v>0.34285714285714286</v>
      </c>
      <c r="I53" s="14">
        <f t="shared" si="14"/>
        <v>0.17142857142857143</v>
      </c>
      <c r="J53" s="14">
        <f t="shared" si="14"/>
        <v>2.1428571428571428</v>
      </c>
      <c r="K53" s="14">
        <f t="shared" si="14"/>
        <v>0.8571428571428571</v>
      </c>
      <c r="L53" s="14">
        <f t="shared" si="14"/>
        <v>0</v>
      </c>
      <c r="M53" s="14">
        <f t="shared" si="14"/>
        <v>8.5714285714285715E-2</v>
      </c>
      <c r="N53" s="14">
        <f t="shared" si="14"/>
        <v>0.17142857142857143</v>
      </c>
      <c r="O53" s="14">
        <f t="shared" si="14"/>
        <v>5.5714285714285712</v>
      </c>
      <c r="P53" s="14">
        <f t="shared" si="14"/>
        <v>10.714285714285714</v>
      </c>
      <c r="Q53" s="14">
        <f t="shared" si="14"/>
        <v>4.2857142857142858E-2</v>
      </c>
      <c r="R53" s="14">
        <f t="shared" si="14"/>
        <v>0.21428571428571427</v>
      </c>
      <c r="S53" s="14">
        <f t="shared" si="14"/>
        <v>0.8571428571428571</v>
      </c>
      <c r="T53" s="14">
        <f t="shared" si="14"/>
        <v>0</v>
      </c>
      <c r="U53" s="14">
        <f t="shared" si="14"/>
        <v>0.21428571428571427</v>
      </c>
      <c r="V53" s="14">
        <f t="shared" si="14"/>
        <v>0.68571428571428572</v>
      </c>
      <c r="W53" s="14">
        <f t="shared" si="14"/>
        <v>0</v>
      </c>
      <c r="X53" s="14">
        <f t="shared" si="14"/>
        <v>1.2857142857142855E-2</v>
      </c>
      <c r="Y53" s="14">
        <f t="shared" si="14"/>
        <v>2.571428571428571E-2</v>
      </c>
      <c r="Z53" s="14">
        <f t="shared" si="14"/>
        <v>0.17142857142857143</v>
      </c>
      <c r="AA53" s="14">
        <f t="shared" si="14"/>
        <v>2.571428571428571E-2</v>
      </c>
      <c r="AB53" s="14">
        <f t="shared" si="14"/>
        <v>0.42857142857142855</v>
      </c>
      <c r="AC53" s="14">
        <f t="shared" si="14"/>
        <v>8.5714285714285712</v>
      </c>
      <c r="AD53" s="14">
        <f t="shared" si="14"/>
        <v>25.714285714285712</v>
      </c>
      <c r="AE53" s="14">
        <f t="shared" si="14"/>
        <v>4.2857142857142858E-2</v>
      </c>
      <c r="AF53" s="14">
        <f t="shared" si="14"/>
        <v>0.8571428571428571</v>
      </c>
      <c r="AG53" s="14">
        <f t="shared" si="14"/>
        <v>2.1428571428571428</v>
      </c>
      <c r="AH53" s="14">
        <f t="shared" si="14"/>
        <v>8.5714285714285719E-3</v>
      </c>
      <c r="AI53" s="14">
        <f t="shared" si="14"/>
        <v>8.5714285714285719E-3</v>
      </c>
      <c r="AJ53" s="14">
        <f t="shared" si="14"/>
        <v>1.2857142857142855E-2</v>
      </c>
      <c r="AK53" s="14">
        <f t="shared" si="14"/>
        <v>1.7142857142857144E-2</v>
      </c>
      <c r="AL53" s="14">
        <f t="shared" si="14"/>
        <v>4.2857142857142859E-3</v>
      </c>
      <c r="AM53" s="14">
        <f t="shared" si="14"/>
        <v>8.5714285714285719E-3</v>
      </c>
      <c r="AN53" s="14">
        <f t="shared" si="14"/>
        <v>8.5714285714285719E-3</v>
      </c>
      <c r="AO53" s="14">
        <f t="shared" si="14"/>
        <v>0</v>
      </c>
      <c r="AP53" s="14">
        <f t="shared" si="14"/>
        <v>1.2857142857142855E-2</v>
      </c>
      <c r="AQ53" s="14">
        <f t="shared" si="14"/>
        <v>64.285714285714278</v>
      </c>
      <c r="AR53" s="14">
        <f t="shared" si="14"/>
        <v>4.2857142857142858E-2</v>
      </c>
      <c r="AS53" s="14">
        <f t="shared" si="14"/>
        <v>6.4285714285714279E-2</v>
      </c>
      <c r="AT53" s="14">
        <f t="shared" si="14"/>
        <v>2.1428571428571429E-2</v>
      </c>
      <c r="AU53" s="14">
        <f t="shared" si="14"/>
        <v>0.42857142857142855</v>
      </c>
      <c r="AV53" s="14">
        <f t="shared" si="14"/>
        <v>0.42857142857142855</v>
      </c>
      <c r="AW53" s="14">
        <f t="shared" si="14"/>
        <v>4.2857142857142859E-3</v>
      </c>
      <c r="AX53" s="14">
        <f t="shared" si="14"/>
        <v>0.8571428571428571</v>
      </c>
      <c r="AY53" s="14">
        <f t="shared" si="14"/>
        <v>0.42857142857142855</v>
      </c>
      <c r="AZ53" s="14">
        <f t="shared" si="14"/>
        <v>8.5714285714285712</v>
      </c>
      <c r="BA53" s="14">
        <f t="shared" si="14"/>
        <v>4.2857142857142856</v>
      </c>
      <c r="BB53" s="14">
        <f t="shared" si="14"/>
        <v>4.2857142857142859E-3</v>
      </c>
    </row>
    <row r="54" spans="7:54" x14ac:dyDescent="0.2">
      <c r="G54" s="14">
        <f t="shared" ref="G54:BB54" si="15">$C18*0.01*G18</f>
        <v>28.571428571428577</v>
      </c>
      <c r="H54" s="14">
        <f t="shared" si="15"/>
        <v>1.4285714285714288</v>
      </c>
      <c r="I54" s="14">
        <f t="shared" si="15"/>
        <v>1.7142857142857144</v>
      </c>
      <c r="J54" s="14">
        <f t="shared" si="15"/>
        <v>2.8571428571428577</v>
      </c>
      <c r="K54" s="14">
        <f t="shared" si="15"/>
        <v>0.28571428571428575</v>
      </c>
      <c r="L54" s="14">
        <f t="shared" si="15"/>
        <v>0.14285714285714288</v>
      </c>
      <c r="M54" s="14">
        <f t="shared" si="15"/>
        <v>1.142857142857143</v>
      </c>
      <c r="N54" s="14">
        <f t="shared" si="15"/>
        <v>0.28571428571428575</v>
      </c>
      <c r="O54" s="14">
        <f t="shared" si="15"/>
        <v>14.285714285714288</v>
      </c>
      <c r="P54" s="14">
        <f t="shared" si="15"/>
        <v>14.285714285714288</v>
      </c>
      <c r="Q54" s="14">
        <f t="shared" si="15"/>
        <v>0.28571428571428575</v>
      </c>
      <c r="R54" s="14">
        <f t="shared" si="15"/>
        <v>1.4285714285714288</v>
      </c>
      <c r="S54" s="14">
        <f t="shared" si="15"/>
        <v>0.57142857142857151</v>
      </c>
      <c r="T54" s="14">
        <f t="shared" si="15"/>
        <v>0</v>
      </c>
      <c r="U54" s="14">
        <f t="shared" si="15"/>
        <v>0.57142857142857151</v>
      </c>
      <c r="V54" s="14">
        <f t="shared" si="15"/>
        <v>1.142857142857143</v>
      </c>
      <c r="W54" s="14">
        <f t="shared" si="15"/>
        <v>0</v>
      </c>
      <c r="X54" s="14">
        <f t="shared" si="15"/>
        <v>2.8571428571428577E-2</v>
      </c>
      <c r="Y54" s="14">
        <f t="shared" si="15"/>
        <v>2.8571428571428577E-2</v>
      </c>
      <c r="Z54" s="14">
        <f t="shared" si="15"/>
        <v>0.28571428571428575</v>
      </c>
      <c r="AA54" s="14">
        <f t="shared" si="15"/>
        <v>2.8571428571428577E-2</v>
      </c>
      <c r="AB54" s="14">
        <f t="shared" si="15"/>
        <v>0.57142857142857151</v>
      </c>
      <c r="AC54" s="14">
        <f t="shared" si="15"/>
        <v>8.571428571428573</v>
      </c>
      <c r="AD54" s="14">
        <f t="shared" si="15"/>
        <v>1.4285714285714288</v>
      </c>
      <c r="AE54" s="14">
        <f t="shared" si="15"/>
        <v>0.14285714285714288</v>
      </c>
      <c r="AF54" s="14">
        <f t="shared" si="15"/>
        <v>2.8571428571428577</v>
      </c>
      <c r="AG54" s="14">
        <f t="shared" si="15"/>
        <v>2.8571428571428577</v>
      </c>
      <c r="AH54" s="14">
        <f t="shared" si="15"/>
        <v>2.8571428571428577E-2</v>
      </c>
      <c r="AI54" s="14">
        <f t="shared" si="15"/>
        <v>8.5714285714285729E-2</v>
      </c>
      <c r="AJ54" s="14">
        <f t="shared" si="15"/>
        <v>0.14285714285714288</v>
      </c>
      <c r="AK54" s="14">
        <f t="shared" si="15"/>
        <v>8.5714285714285729E-2</v>
      </c>
      <c r="AL54" s="14">
        <f t="shared" si="15"/>
        <v>2.8571428571428577E-2</v>
      </c>
      <c r="AM54" s="14">
        <f t="shared" si="15"/>
        <v>5.7142857142857155E-2</v>
      </c>
      <c r="AN54" s="14">
        <f t="shared" si="15"/>
        <v>5.7142857142857155E-2</v>
      </c>
      <c r="AO54" s="14">
        <f t="shared" si="15"/>
        <v>1.4285714285714289E-2</v>
      </c>
      <c r="AP54" s="14">
        <f t="shared" si="15"/>
        <v>8.5714285714285729E-2</v>
      </c>
      <c r="AQ54" s="14">
        <f t="shared" si="15"/>
        <v>28.571428571428577</v>
      </c>
      <c r="AR54" s="14">
        <f t="shared" si="15"/>
        <v>5.7142857142857155E-2</v>
      </c>
      <c r="AS54" s="14">
        <f t="shared" si="15"/>
        <v>0.28571428571428575</v>
      </c>
      <c r="AT54" s="14">
        <f t="shared" si="15"/>
        <v>8.5714285714285729E-2</v>
      </c>
      <c r="AU54" s="14">
        <f t="shared" si="15"/>
        <v>0.28571428571428575</v>
      </c>
      <c r="AV54" s="14">
        <f t="shared" si="15"/>
        <v>1.4285714285714288</v>
      </c>
      <c r="AW54" s="14">
        <f t="shared" si="15"/>
        <v>8.5714285714285719E-3</v>
      </c>
      <c r="AX54" s="14">
        <f t="shared" si="15"/>
        <v>57.142857142857153</v>
      </c>
      <c r="AY54" s="14">
        <f t="shared" si="15"/>
        <v>28.571428571428577</v>
      </c>
      <c r="AZ54" s="14">
        <f t="shared" si="15"/>
        <v>28.571428571428577</v>
      </c>
      <c r="BA54" s="14">
        <f t="shared" si="15"/>
        <v>14.285714285714288</v>
      </c>
      <c r="BB54" s="14">
        <f t="shared" si="15"/>
        <v>0.57142857142857151</v>
      </c>
    </row>
    <row r="55" spans="7:54" x14ac:dyDescent="0.2">
      <c r="G55" s="14">
        <f t="shared" ref="G55:BB55" si="16">$C19*0.01*G19</f>
        <v>176.8</v>
      </c>
      <c r="H55" s="14">
        <f t="shared" si="16"/>
        <v>0</v>
      </c>
      <c r="I55" s="14">
        <f t="shared" si="16"/>
        <v>20</v>
      </c>
      <c r="J55" s="14">
        <f t="shared" si="16"/>
        <v>0</v>
      </c>
      <c r="K55" s="14">
        <f t="shared" si="16"/>
        <v>0</v>
      </c>
      <c r="L55" s="14">
        <f t="shared" si="16"/>
        <v>1.4000000000000001</v>
      </c>
      <c r="M55" s="14">
        <f t="shared" si="16"/>
        <v>16</v>
      </c>
      <c r="N55" s="14">
        <f t="shared" si="16"/>
        <v>0</v>
      </c>
      <c r="O55" s="14">
        <f t="shared" si="16"/>
        <v>0</v>
      </c>
      <c r="P55" s="14">
        <f t="shared" si="16"/>
        <v>0</v>
      </c>
      <c r="Q55" s="14">
        <f t="shared" si="16"/>
        <v>0</v>
      </c>
      <c r="R55" s="14">
        <f t="shared" si="16"/>
        <v>0</v>
      </c>
      <c r="S55" s="14">
        <f t="shared" si="16"/>
        <v>14</v>
      </c>
      <c r="T55" s="14">
        <f t="shared" si="16"/>
        <v>0</v>
      </c>
      <c r="U55" s="14">
        <f t="shared" si="16"/>
        <v>0</v>
      </c>
      <c r="V55" s="14">
        <f t="shared" si="16"/>
        <v>0</v>
      </c>
      <c r="W55" s="14">
        <f t="shared" si="16"/>
        <v>0</v>
      </c>
      <c r="X55" s="14">
        <f t="shared" si="16"/>
        <v>0</v>
      </c>
      <c r="Y55" s="14">
        <f t="shared" si="16"/>
        <v>0</v>
      </c>
      <c r="Z55" s="14">
        <f t="shared" si="16"/>
        <v>0</v>
      </c>
      <c r="AA55" s="14">
        <f t="shared" si="16"/>
        <v>0</v>
      </c>
      <c r="AB55" s="14">
        <f t="shared" si="16"/>
        <v>0</v>
      </c>
      <c r="AC55" s="14">
        <f t="shared" si="16"/>
        <v>0</v>
      </c>
      <c r="AD55" s="14">
        <f t="shared" si="16"/>
        <v>0</v>
      </c>
      <c r="AE55" s="14">
        <f t="shared" si="16"/>
        <v>5</v>
      </c>
      <c r="AF55" s="14">
        <f t="shared" si="16"/>
        <v>0</v>
      </c>
      <c r="AG55" s="14">
        <f t="shared" si="16"/>
        <v>0</v>
      </c>
      <c r="AH55" s="14">
        <f t="shared" si="16"/>
        <v>0</v>
      </c>
      <c r="AI55" s="14">
        <f t="shared" si="16"/>
        <v>0</v>
      </c>
      <c r="AJ55" s="14">
        <f t="shared" si="16"/>
        <v>0</v>
      </c>
      <c r="AK55" s="14">
        <f t="shared" si="16"/>
        <v>0</v>
      </c>
      <c r="AL55" s="14">
        <f t="shared" si="16"/>
        <v>0</v>
      </c>
      <c r="AM55" s="14">
        <f t="shared" si="16"/>
        <v>0</v>
      </c>
      <c r="AN55" s="14">
        <f t="shared" si="16"/>
        <v>0</v>
      </c>
      <c r="AO55" s="14">
        <f t="shared" si="16"/>
        <v>0</v>
      </c>
      <c r="AP55" s="14">
        <f t="shared" si="16"/>
        <v>0</v>
      </c>
      <c r="AQ55" s="14">
        <f t="shared" si="16"/>
        <v>0</v>
      </c>
      <c r="AR55" s="14">
        <f t="shared" si="16"/>
        <v>0</v>
      </c>
      <c r="AS55" s="14">
        <f t="shared" si="16"/>
        <v>0</v>
      </c>
      <c r="AT55" s="14">
        <f t="shared" si="16"/>
        <v>0</v>
      </c>
      <c r="AU55" s="14">
        <f t="shared" si="16"/>
        <v>0</v>
      </c>
      <c r="AV55" s="14">
        <f t="shared" si="16"/>
        <v>0</v>
      </c>
      <c r="AW55" s="14">
        <f t="shared" si="16"/>
        <v>0</v>
      </c>
      <c r="AX55" s="14">
        <f t="shared" si="16"/>
        <v>0</v>
      </c>
      <c r="AY55" s="14">
        <f t="shared" si="16"/>
        <v>0</v>
      </c>
      <c r="AZ55" s="14">
        <f t="shared" si="16"/>
        <v>0</v>
      </c>
      <c r="BA55" s="14">
        <f t="shared" si="16"/>
        <v>0</v>
      </c>
      <c r="BB55" s="14">
        <f t="shared" si="16"/>
        <v>0</v>
      </c>
    </row>
    <row r="56" spans="7:54" x14ac:dyDescent="0.2">
      <c r="G56" s="14">
        <f t="shared" ref="G56:BB56" si="17">$C20*0.01*G20</f>
        <v>0</v>
      </c>
      <c r="H56" s="14">
        <f t="shared" si="17"/>
        <v>0</v>
      </c>
      <c r="I56" s="14">
        <f t="shared" si="17"/>
        <v>0</v>
      </c>
      <c r="J56" s="14">
        <f t="shared" si="17"/>
        <v>0</v>
      </c>
      <c r="K56" s="14">
        <f t="shared" si="17"/>
        <v>0</v>
      </c>
      <c r="L56" s="14">
        <f t="shared" si="17"/>
        <v>0</v>
      </c>
      <c r="M56" s="14">
        <f t="shared" si="17"/>
        <v>0</v>
      </c>
      <c r="N56" s="14">
        <f t="shared" si="17"/>
        <v>0</v>
      </c>
      <c r="O56" s="14">
        <f t="shared" si="17"/>
        <v>0</v>
      </c>
      <c r="P56" s="14">
        <f t="shared" si="17"/>
        <v>0</v>
      </c>
      <c r="Q56" s="14">
        <f t="shared" si="17"/>
        <v>0</v>
      </c>
      <c r="R56" s="14">
        <f t="shared" si="17"/>
        <v>0</v>
      </c>
      <c r="S56" s="14">
        <f t="shared" si="17"/>
        <v>0</v>
      </c>
      <c r="T56" s="14">
        <f t="shared" si="17"/>
        <v>0</v>
      </c>
      <c r="U56" s="14">
        <f t="shared" si="17"/>
        <v>0</v>
      </c>
      <c r="V56" s="14">
        <f t="shared" si="17"/>
        <v>0</v>
      </c>
      <c r="W56" s="14">
        <f t="shared" si="17"/>
        <v>0</v>
      </c>
      <c r="X56" s="14">
        <f t="shared" si="17"/>
        <v>0</v>
      </c>
      <c r="Y56" s="14">
        <f t="shared" si="17"/>
        <v>0</v>
      </c>
      <c r="Z56" s="14">
        <f t="shared" si="17"/>
        <v>0</v>
      </c>
      <c r="AA56" s="14">
        <f t="shared" si="17"/>
        <v>0</v>
      </c>
      <c r="AB56" s="14">
        <f t="shared" si="17"/>
        <v>0</v>
      </c>
      <c r="AC56" s="14">
        <f t="shared" si="17"/>
        <v>0</v>
      </c>
      <c r="AD56" s="14">
        <f t="shared" si="17"/>
        <v>0</v>
      </c>
      <c r="AE56" s="14">
        <f t="shared" si="17"/>
        <v>0</v>
      </c>
      <c r="AF56" s="14">
        <f t="shared" si="17"/>
        <v>0</v>
      </c>
      <c r="AG56" s="14">
        <f t="shared" si="17"/>
        <v>0</v>
      </c>
      <c r="AH56" s="14">
        <f t="shared" si="17"/>
        <v>0</v>
      </c>
      <c r="AI56" s="14">
        <f t="shared" si="17"/>
        <v>0</v>
      </c>
      <c r="AJ56" s="14">
        <f t="shared" si="17"/>
        <v>0</v>
      </c>
      <c r="AK56" s="14">
        <f t="shared" si="17"/>
        <v>0</v>
      </c>
      <c r="AL56" s="14">
        <f t="shared" si="17"/>
        <v>0</v>
      </c>
      <c r="AM56" s="14">
        <f t="shared" si="17"/>
        <v>0</v>
      </c>
      <c r="AN56" s="14">
        <f t="shared" si="17"/>
        <v>0</v>
      </c>
      <c r="AO56" s="14">
        <f t="shared" si="17"/>
        <v>0</v>
      </c>
      <c r="AP56" s="14">
        <f t="shared" si="17"/>
        <v>0</v>
      </c>
      <c r="AQ56" s="14">
        <f t="shared" si="17"/>
        <v>0</v>
      </c>
      <c r="AR56" s="14">
        <f t="shared" si="17"/>
        <v>0</v>
      </c>
      <c r="AS56" s="14">
        <f t="shared" si="17"/>
        <v>0</v>
      </c>
      <c r="AT56" s="14">
        <f t="shared" si="17"/>
        <v>0</v>
      </c>
      <c r="AU56" s="14">
        <f t="shared" si="17"/>
        <v>0</v>
      </c>
      <c r="AV56" s="14">
        <f t="shared" si="17"/>
        <v>0</v>
      </c>
      <c r="AW56" s="14">
        <f t="shared" si="17"/>
        <v>0</v>
      </c>
      <c r="AX56" s="14">
        <f t="shared" si="17"/>
        <v>0</v>
      </c>
      <c r="AY56" s="14">
        <f t="shared" si="17"/>
        <v>0</v>
      </c>
      <c r="AZ56" s="14">
        <f t="shared" si="17"/>
        <v>0</v>
      </c>
      <c r="BA56" s="14">
        <f t="shared" si="17"/>
        <v>0</v>
      </c>
      <c r="BB56" s="14">
        <f t="shared" si="17"/>
        <v>0</v>
      </c>
    </row>
    <row r="57" spans="7:54" x14ac:dyDescent="0.2">
      <c r="G57" s="14">
        <f t="shared" ref="G57:BB57" si="18">$C21*0.01*G21</f>
        <v>91.428571428571431</v>
      </c>
      <c r="H57" s="14">
        <f t="shared" si="18"/>
        <v>0</v>
      </c>
      <c r="I57" s="14">
        <f t="shared" si="18"/>
        <v>0</v>
      </c>
      <c r="J57" s="14">
        <f t="shared" si="18"/>
        <v>22.811428571428571</v>
      </c>
      <c r="K57" s="14">
        <f t="shared" si="18"/>
        <v>11.428571428571429</v>
      </c>
      <c r="L57" s="14">
        <f t="shared" si="18"/>
        <v>0</v>
      </c>
      <c r="M57" s="14">
        <f t="shared" si="18"/>
        <v>0</v>
      </c>
      <c r="N57" s="14">
        <f t="shared" si="18"/>
        <v>0</v>
      </c>
      <c r="O57" s="14">
        <f t="shared" si="18"/>
        <v>0</v>
      </c>
      <c r="P57" s="14">
        <f t="shared" si="18"/>
        <v>0</v>
      </c>
      <c r="Q57" s="14">
        <f t="shared" si="18"/>
        <v>0</v>
      </c>
      <c r="R57" s="14">
        <f t="shared" si="18"/>
        <v>0</v>
      </c>
      <c r="S57" s="14">
        <f t="shared" si="18"/>
        <v>0</v>
      </c>
      <c r="T57" s="14">
        <f t="shared" si="18"/>
        <v>0</v>
      </c>
      <c r="U57" s="14">
        <f t="shared" si="18"/>
        <v>0</v>
      </c>
      <c r="V57" s="14">
        <f t="shared" si="18"/>
        <v>0</v>
      </c>
      <c r="W57" s="14">
        <f t="shared" si="18"/>
        <v>0</v>
      </c>
      <c r="X57" s="14">
        <f t="shared" si="18"/>
        <v>0</v>
      </c>
      <c r="Y57" s="14">
        <f t="shared" si="18"/>
        <v>0</v>
      </c>
      <c r="Z57" s="14">
        <f t="shared" si="18"/>
        <v>0</v>
      </c>
      <c r="AA57" s="14">
        <f t="shared" si="18"/>
        <v>0</v>
      </c>
      <c r="AB57" s="14">
        <f t="shared" si="18"/>
        <v>0</v>
      </c>
      <c r="AC57" s="14">
        <f t="shared" si="18"/>
        <v>0</v>
      </c>
      <c r="AD57" s="14">
        <f t="shared" si="18"/>
        <v>0</v>
      </c>
      <c r="AE57" s="14">
        <f t="shared" si="18"/>
        <v>0</v>
      </c>
      <c r="AF57" s="14">
        <f t="shared" si="18"/>
        <v>0</v>
      </c>
      <c r="AG57" s="14">
        <f t="shared" si="18"/>
        <v>22.811428571428571</v>
      </c>
      <c r="AH57" s="14">
        <f t="shared" si="18"/>
        <v>0</v>
      </c>
      <c r="AI57" s="14">
        <f t="shared" si="18"/>
        <v>0</v>
      </c>
      <c r="AJ57" s="14">
        <f t="shared" si="18"/>
        <v>0</v>
      </c>
      <c r="AK57" s="14">
        <f t="shared" si="18"/>
        <v>0</v>
      </c>
      <c r="AL57" s="14">
        <f t="shared" si="18"/>
        <v>0</v>
      </c>
      <c r="AM57" s="14">
        <f t="shared" si="18"/>
        <v>0</v>
      </c>
      <c r="AN57" s="14">
        <f t="shared" si="18"/>
        <v>0</v>
      </c>
      <c r="AO57" s="14">
        <f t="shared" si="18"/>
        <v>0</v>
      </c>
      <c r="AP57" s="14">
        <f t="shared" si="18"/>
        <v>0</v>
      </c>
      <c r="AQ57" s="14">
        <f t="shared" si="18"/>
        <v>0.45714285714285718</v>
      </c>
      <c r="AR57" s="14">
        <f t="shared" si="18"/>
        <v>0</v>
      </c>
      <c r="AS57" s="14">
        <f t="shared" si="18"/>
        <v>0</v>
      </c>
      <c r="AT57" s="14">
        <f t="shared" si="18"/>
        <v>0</v>
      </c>
      <c r="AU57" s="14">
        <f t="shared" si="18"/>
        <v>0</v>
      </c>
      <c r="AV57" s="14">
        <f t="shared" si="18"/>
        <v>0</v>
      </c>
      <c r="AW57" s="14">
        <f t="shared" si="18"/>
        <v>0</v>
      </c>
      <c r="AX57" s="14">
        <f t="shared" si="18"/>
        <v>0</v>
      </c>
      <c r="AY57" s="14">
        <f t="shared" si="18"/>
        <v>0</v>
      </c>
      <c r="AZ57" s="14">
        <f t="shared" si="18"/>
        <v>0</v>
      </c>
      <c r="BA57" s="14">
        <f t="shared" si="18"/>
        <v>0</v>
      </c>
      <c r="BB57" s="14">
        <f t="shared" si="18"/>
        <v>0</v>
      </c>
    </row>
    <row r="58" spans="7:54" x14ac:dyDescent="0.2">
      <c r="G58" s="14">
        <f t="shared" ref="G58:BB58" si="19">$C22*0.01*G22</f>
        <v>17.142857142857146</v>
      </c>
      <c r="H58" s="14">
        <f t="shared" si="19"/>
        <v>1.142857142857143</v>
      </c>
      <c r="I58" s="14">
        <f t="shared" si="19"/>
        <v>0.85714285714285721</v>
      </c>
      <c r="J58" s="14">
        <f t="shared" si="19"/>
        <v>0.1142857142857143</v>
      </c>
      <c r="K58" s="14">
        <f t="shared" si="19"/>
        <v>2.8571428571428574E-2</v>
      </c>
      <c r="L58" s="14">
        <f t="shared" si="19"/>
        <v>0.51428571428571435</v>
      </c>
      <c r="M58" s="14">
        <f t="shared" si="19"/>
        <v>0.34285714285714286</v>
      </c>
      <c r="N58" s="14">
        <f t="shared" si="19"/>
        <v>0.74285714285714288</v>
      </c>
      <c r="O58" s="14">
        <f t="shared" si="19"/>
        <v>28.514285714285716</v>
      </c>
      <c r="P58" s="14">
        <f t="shared" si="19"/>
        <v>7.1428571428571432</v>
      </c>
      <c r="Q58" s="14">
        <f t="shared" si="19"/>
        <v>0.38857142857142862</v>
      </c>
      <c r="R58" s="14">
        <f t="shared" si="19"/>
        <v>0.57142857142857151</v>
      </c>
      <c r="S58" s="14">
        <f t="shared" si="19"/>
        <v>0.1142857142857143</v>
      </c>
      <c r="T58" s="14">
        <f t="shared" si="19"/>
        <v>0</v>
      </c>
      <c r="U58" s="14">
        <f t="shared" si="19"/>
        <v>0.1142857142857143</v>
      </c>
      <c r="V58" s="14">
        <f t="shared" si="19"/>
        <v>2.1142857142857143</v>
      </c>
      <c r="W58" s="14">
        <f t="shared" si="19"/>
        <v>0</v>
      </c>
      <c r="X58" s="14">
        <f t="shared" si="19"/>
        <v>5.7142857142857151E-3</v>
      </c>
      <c r="Y58" s="14">
        <f t="shared" si="19"/>
        <v>1.142857142857143E-2</v>
      </c>
      <c r="Z58" s="14">
        <f t="shared" si="19"/>
        <v>0.1142857142857143</v>
      </c>
      <c r="AA58" s="14">
        <f t="shared" si="19"/>
        <v>5.7142857142857151E-3</v>
      </c>
      <c r="AB58" s="14">
        <f t="shared" si="19"/>
        <v>0.57142857142857151</v>
      </c>
      <c r="AC58" s="14">
        <f t="shared" si="19"/>
        <v>1.142857142857143</v>
      </c>
      <c r="AD58" s="14">
        <f t="shared" si="19"/>
        <v>0</v>
      </c>
      <c r="AE58" s="14">
        <f t="shared" si="19"/>
        <v>5.7142857142857151E-3</v>
      </c>
      <c r="AF58" s="14">
        <f t="shared" si="19"/>
        <v>0</v>
      </c>
      <c r="AG58" s="14">
        <f t="shared" si="19"/>
        <v>0.1142857142857143</v>
      </c>
      <c r="AH58" s="14">
        <f t="shared" si="19"/>
        <v>3.4285714285714287E-2</v>
      </c>
      <c r="AI58" s="14">
        <f t="shared" si="19"/>
        <v>5.7142857142857148E-2</v>
      </c>
      <c r="AJ58" s="14">
        <f t="shared" si="19"/>
        <v>0.08</v>
      </c>
      <c r="AK58" s="14">
        <f t="shared" si="19"/>
        <v>2.8571428571428574E-2</v>
      </c>
      <c r="AL58" s="14">
        <f t="shared" si="19"/>
        <v>1.142857142857143E-2</v>
      </c>
      <c r="AM58" s="14">
        <f t="shared" si="19"/>
        <v>0.04</v>
      </c>
      <c r="AN58" s="14">
        <f t="shared" si="19"/>
        <v>0.04</v>
      </c>
      <c r="AO58" s="14">
        <f t="shared" si="19"/>
        <v>8.5714285714285719E-3</v>
      </c>
      <c r="AP58" s="14">
        <f t="shared" si="19"/>
        <v>0.04</v>
      </c>
      <c r="AQ58" s="14">
        <f t="shared" si="19"/>
        <v>85.714285714285722</v>
      </c>
      <c r="AR58" s="14">
        <f t="shared" si="19"/>
        <v>2.8571428571428574E-2</v>
      </c>
      <c r="AS58" s="14">
        <f t="shared" si="19"/>
        <v>0.22857142857142859</v>
      </c>
      <c r="AT58" s="14">
        <f t="shared" si="19"/>
        <v>2.8571428571428574E-2</v>
      </c>
      <c r="AU58" s="14">
        <f t="shared" si="19"/>
        <v>0.28571428571428575</v>
      </c>
      <c r="AV58" s="14">
        <f t="shared" si="19"/>
        <v>0.57142857142857151</v>
      </c>
      <c r="AW58" s="14">
        <f t="shared" si="19"/>
        <v>2.8571428571428576E-3</v>
      </c>
      <c r="AX58" s="14">
        <f t="shared" si="19"/>
        <v>1.142857142857143</v>
      </c>
      <c r="AY58" s="14">
        <f t="shared" si="19"/>
        <v>1.142857142857143</v>
      </c>
      <c r="AZ58" s="14">
        <f t="shared" si="19"/>
        <v>40.000000000000007</v>
      </c>
      <c r="BA58" s="14">
        <f t="shared" si="19"/>
        <v>11.428571428571429</v>
      </c>
      <c r="BB58" s="14">
        <f t="shared" si="19"/>
        <v>5.7142857142857147E-4</v>
      </c>
    </row>
    <row r="59" spans="7:54" x14ac:dyDescent="0.2">
      <c r="G59" s="14">
        <f t="shared" ref="G59:BB59" si="20">$C23*0.01*G23</f>
        <v>38.571428571428569</v>
      </c>
      <c r="H59" s="14">
        <f t="shared" si="20"/>
        <v>0.6</v>
      </c>
      <c r="I59" s="14">
        <f t="shared" si="20"/>
        <v>8.5714285714285715E-2</v>
      </c>
      <c r="J59" s="14">
        <f t="shared" si="20"/>
        <v>6.8571428571428568</v>
      </c>
      <c r="K59" s="14">
        <f t="shared" si="20"/>
        <v>2.1428571428571428</v>
      </c>
      <c r="L59" s="14">
        <f t="shared" si="20"/>
        <v>0</v>
      </c>
      <c r="M59" s="14">
        <f t="shared" si="20"/>
        <v>8.5714285714285715E-2</v>
      </c>
      <c r="N59" s="14">
        <f t="shared" si="20"/>
        <v>8.5714285714285715E-2</v>
      </c>
      <c r="O59" s="14">
        <f t="shared" si="20"/>
        <v>8.5714285714285712</v>
      </c>
      <c r="P59" s="14">
        <f t="shared" si="20"/>
        <v>8.5714285714285712</v>
      </c>
      <c r="Q59" s="14">
        <f t="shared" si="20"/>
        <v>4.2857142857142858E-2</v>
      </c>
      <c r="R59" s="14">
        <f t="shared" si="20"/>
        <v>0.42857142857142855</v>
      </c>
      <c r="S59" s="14">
        <f t="shared" si="20"/>
        <v>0</v>
      </c>
      <c r="T59" s="14">
        <f t="shared" si="20"/>
        <v>0</v>
      </c>
      <c r="U59" s="14">
        <f t="shared" si="20"/>
        <v>0.8571428571428571</v>
      </c>
      <c r="V59" s="14">
        <f t="shared" si="20"/>
        <v>8.5714285714285715E-2</v>
      </c>
      <c r="W59" s="14">
        <f t="shared" si="20"/>
        <v>0</v>
      </c>
      <c r="X59" s="14">
        <f t="shared" si="20"/>
        <v>4.2857142857142858E-2</v>
      </c>
      <c r="Y59" s="14">
        <f t="shared" si="20"/>
        <v>2.571428571428571E-2</v>
      </c>
      <c r="Z59" s="14">
        <f t="shared" si="20"/>
        <v>0.25714285714285712</v>
      </c>
      <c r="AA59" s="14">
        <f t="shared" si="20"/>
        <v>4.2857142857142858E-2</v>
      </c>
      <c r="AB59" s="14">
        <f t="shared" si="20"/>
        <v>0.8571428571428571</v>
      </c>
      <c r="AC59" s="14">
        <f t="shared" si="20"/>
        <v>12.857142857142856</v>
      </c>
      <c r="AD59" s="14">
        <f t="shared" si="20"/>
        <v>34.285714285714285</v>
      </c>
      <c r="AE59" s="14">
        <f t="shared" si="20"/>
        <v>4.2857142857142856</v>
      </c>
      <c r="AF59" s="14">
        <f t="shared" si="20"/>
        <v>6.8571428571428568</v>
      </c>
      <c r="AG59" s="14">
        <f t="shared" si="20"/>
        <v>6.8571428571428568</v>
      </c>
      <c r="AH59" s="14">
        <f t="shared" si="20"/>
        <v>8.5714285714285719E-3</v>
      </c>
      <c r="AI59" s="14">
        <f t="shared" si="20"/>
        <v>8.5714285714285719E-3</v>
      </c>
      <c r="AJ59" s="14">
        <f t="shared" si="20"/>
        <v>1.7142857142857144E-2</v>
      </c>
      <c r="AK59" s="14">
        <f t="shared" si="20"/>
        <v>1.7142857142857144E-2</v>
      </c>
      <c r="AL59" s="14">
        <f t="shared" si="20"/>
        <v>0</v>
      </c>
      <c r="AM59" s="14">
        <f t="shared" si="20"/>
        <v>8.5714285714285719E-3</v>
      </c>
      <c r="AN59" s="14">
        <f t="shared" si="20"/>
        <v>8.5714285714285719E-3</v>
      </c>
      <c r="AO59" s="14">
        <f t="shared" si="20"/>
        <v>0</v>
      </c>
      <c r="AP59" s="14">
        <f t="shared" si="20"/>
        <v>8.5714285714285719E-3</v>
      </c>
      <c r="AQ59" s="14">
        <f t="shared" si="20"/>
        <v>128.57142857142856</v>
      </c>
      <c r="AR59" s="14">
        <f t="shared" si="20"/>
        <v>8.5714285714285715E-2</v>
      </c>
      <c r="AS59" s="14">
        <f t="shared" si="20"/>
        <v>4.2857142857142858E-2</v>
      </c>
      <c r="AT59" s="14">
        <f t="shared" si="20"/>
        <v>1.7142857142857144E-2</v>
      </c>
      <c r="AU59" s="14">
        <f t="shared" si="20"/>
        <v>0.8571428571428571</v>
      </c>
      <c r="AV59" s="14">
        <f t="shared" si="20"/>
        <v>0.8571428571428571</v>
      </c>
      <c r="AW59" s="14">
        <f t="shared" si="20"/>
        <v>8.5714285714285719E-3</v>
      </c>
      <c r="AX59" s="14">
        <f t="shared" si="20"/>
        <v>4.2857142857142856</v>
      </c>
      <c r="AY59" s="14">
        <f t="shared" si="20"/>
        <v>0.8571428571428571</v>
      </c>
      <c r="AZ59" s="14">
        <f t="shared" si="20"/>
        <v>8.5714285714285712</v>
      </c>
      <c r="BA59" s="14">
        <f t="shared" si="20"/>
        <v>4.2857142857142856</v>
      </c>
      <c r="BB59" s="14">
        <f t="shared" si="20"/>
        <v>8.5714285714285719E-3</v>
      </c>
    </row>
    <row r="60" spans="7:54" x14ac:dyDescent="0.2">
      <c r="G60" s="14">
        <f>$C24*0.01*G24</f>
        <v>28.571428571428577</v>
      </c>
      <c r="H60" s="14">
        <f t="shared" ref="H60:BB60" si="21">$C24*0.01*H24</f>
        <v>0.11428571428571431</v>
      </c>
      <c r="I60" s="14">
        <f t="shared" si="21"/>
        <v>5.7142857142857155E-2</v>
      </c>
      <c r="J60" s="14">
        <f t="shared" si="21"/>
        <v>5.7142857142857153</v>
      </c>
      <c r="K60" s="14">
        <f t="shared" si="21"/>
        <v>1.7142857142857144</v>
      </c>
      <c r="L60" s="14">
        <f t="shared" si="21"/>
        <v>0</v>
      </c>
      <c r="M60" s="14">
        <f t="shared" si="21"/>
        <v>0</v>
      </c>
      <c r="N60" s="14">
        <f t="shared" si="21"/>
        <v>0.17142857142857146</v>
      </c>
      <c r="O60" s="14">
        <f t="shared" si="21"/>
        <v>2.8571428571428577</v>
      </c>
      <c r="P60" s="14">
        <f t="shared" si="21"/>
        <v>2.8571428571428577</v>
      </c>
      <c r="Q60" s="14">
        <f t="shared" si="21"/>
        <v>2.8571428571428577E-2</v>
      </c>
      <c r="R60" s="14">
        <f t="shared" si="21"/>
        <v>0.28571428571428575</v>
      </c>
      <c r="S60" s="14">
        <f t="shared" si="21"/>
        <v>0</v>
      </c>
      <c r="T60" s="14">
        <f t="shared" si="21"/>
        <v>0</v>
      </c>
      <c r="U60" s="14">
        <f t="shared" si="21"/>
        <v>0.57142857142857151</v>
      </c>
      <c r="V60" s="14">
        <f t="shared" si="21"/>
        <v>0.85714285714285721</v>
      </c>
      <c r="W60" s="14">
        <f t="shared" si="21"/>
        <v>0</v>
      </c>
      <c r="X60" s="14">
        <f t="shared" si="21"/>
        <v>5.7142857142857151E-3</v>
      </c>
      <c r="Y60" s="14">
        <f t="shared" si="21"/>
        <v>5.7142857142857151E-3</v>
      </c>
      <c r="Z60" s="14">
        <f t="shared" si="21"/>
        <v>5.7142857142857155E-2</v>
      </c>
      <c r="AA60" s="14">
        <f t="shared" si="21"/>
        <v>1.142857142857143E-2</v>
      </c>
      <c r="AB60" s="14">
        <f t="shared" si="21"/>
        <v>0.57142857142857151</v>
      </c>
      <c r="AC60" s="14">
        <f t="shared" si="21"/>
        <v>1.142857142857143</v>
      </c>
      <c r="AD60" s="14">
        <f t="shared" si="21"/>
        <v>2.8571428571428577</v>
      </c>
      <c r="AE60" s="14">
        <f t="shared" si="21"/>
        <v>0.57142857142857151</v>
      </c>
      <c r="AF60" s="14">
        <f t="shared" si="21"/>
        <v>2.8571428571428577</v>
      </c>
      <c r="AG60" s="14">
        <f t="shared" si="21"/>
        <v>5.7142857142857153</v>
      </c>
      <c r="AH60" s="14">
        <f t="shared" si="21"/>
        <v>0</v>
      </c>
      <c r="AI60" s="14">
        <f t="shared" si="21"/>
        <v>0</v>
      </c>
      <c r="AJ60" s="14">
        <f t="shared" si="21"/>
        <v>5.7142857142857151E-3</v>
      </c>
      <c r="AK60" s="14">
        <f t="shared" si="21"/>
        <v>5.7142857142857151E-3</v>
      </c>
      <c r="AL60" s="14">
        <f t="shared" si="21"/>
        <v>0</v>
      </c>
      <c r="AM60" s="14">
        <f t="shared" si="21"/>
        <v>0</v>
      </c>
      <c r="AN60" s="14">
        <f t="shared" si="21"/>
        <v>0</v>
      </c>
      <c r="AO60" s="14">
        <f t="shared" si="21"/>
        <v>0</v>
      </c>
      <c r="AP60" s="14">
        <f t="shared" si="21"/>
        <v>5.7142857142857151E-3</v>
      </c>
      <c r="AQ60" s="14">
        <f t="shared" si="21"/>
        <v>57.142857142857153</v>
      </c>
      <c r="AR60" s="14">
        <f t="shared" si="21"/>
        <v>2.8571428571428577E-2</v>
      </c>
      <c r="AS60" s="14">
        <f t="shared" si="21"/>
        <v>2.8571428571428577E-2</v>
      </c>
      <c r="AT60" s="14">
        <f t="shared" si="21"/>
        <v>5.7142857142857151E-3</v>
      </c>
      <c r="AU60" s="14">
        <f t="shared" si="21"/>
        <v>0.57142857142857151</v>
      </c>
      <c r="AV60" s="14">
        <f t="shared" si="21"/>
        <v>0.57142857142857151</v>
      </c>
      <c r="AW60" s="14">
        <f t="shared" si="21"/>
        <v>5.7142857142857151E-3</v>
      </c>
      <c r="AX60" s="14">
        <f t="shared" si="21"/>
        <v>2.8571428571428577</v>
      </c>
      <c r="AY60" s="14">
        <f t="shared" si="21"/>
        <v>0.57142857142857151</v>
      </c>
      <c r="AZ60" s="14">
        <f t="shared" si="21"/>
        <v>5.7142857142857153</v>
      </c>
      <c r="BA60" s="14">
        <f t="shared" si="21"/>
        <v>2.8571428571428577</v>
      </c>
      <c r="BB60" s="14">
        <f t="shared" si="21"/>
        <v>5.7142857142857151E-3</v>
      </c>
    </row>
    <row r="61" spans="7:54" x14ac:dyDescent="0.2">
      <c r="G61" s="14">
        <f>$C25*0.01*G25</f>
        <v>0</v>
      </c>
      <c r="H61" s="14">
        <f t="shared" ref="H61:BB61" si="22">$C25*0.01*H25</f>
        <v>0</v>
      </c>
      <c r="I61" s="14">
        <f t="shared" si="22"/>
        <v>0</v>
      </c>
      <c r="J61" s="14">
        <f t="shared" si="22"/>
        <v>0</v>
      </c>
      <c r="K61" s="14">
        <f t="shared" si="22"/>
        <v>0</v>
      </c>
      <c r="L61" s="14">
        <f t="shared" si="22"/>
        <v>0</v>
      </c>
      <c r="M61" s="14">
        <f t="shared" si="22"/>
        <v>0</v>
      </c>
      <c r="N61" s="14">
        <f t="shared" si="22"/>
        <v>0</v>
      </c>
      <c r="O61" s="14">
        <f t="shared" si="22"/>
        <v>0</v>
      </c>
      <c r="P61" s="14">
        <f t="shared" si="22"/>
        <v>0</v>
      </c>
      <c r="Q61" s="14">
        <f t="shared" si="22"/>
        <v>0</v>
      </c>
      <c r="R61" s="14">
        <f t="shared" si="22"/>
        <v>0</v>
      </c>
      <c r="S61" s="14">
        <f t="shared" si="22"/>
        <v>0</v>
      </c>
      <c r="T61" s="14">
        <f t="shared" si="22"/>
        <v>0</v>
      </c>
      <c r="U61" s="14">
        <f t="shared" si="22"/>
        <v>0</v>
      </c>
      <c r="V61" s="14">
        <f t="shared" si="22"/>
        <v>0</v>
      </c>
      <c r="W61" s="14">
        <f t="shared" si="22"/>
        <v>0</v>
      </c>
      <c r="X61" s="14">
        <f t="shared" si="22"/>
        <v>0</v>
      </c>
      <c r="Y61" s="14">
        <f t="shared" si="22"/>
        <v>0</v>
      </c>
      <c r="Z61" s="14">
        <f t="shared" si="22"/>
        <v>0</v>
      </c>
      <c r="AA61" s="14">
        <f t="shared" si="22"/>
        <v>0</v>
      </c>
      <c r="AB61" s="14">
        <f t="shared" si="22"/>
        <v>0</v>
      </c>
      <c r="AC61" s="14">
        <f t="shared" si="22"/>
        <v>0</v>
      </c>
      <c r="AD61" s="14">
        <f t="shared" si="22"/>
        <v>0</v>
      </c>
      <c r="AE61" s="14">
        <f t="shared" si="22"/>
        <v>0</v>
      </c>
      <c r="AF61" s="14">
        <f t="shared" si="22"/>
        <v>0</v>
      </c>
      <c r="AG61" s="14">
        <f t="shared" si="22"/>
        <v>0</v>
      </c>
      <c r="AH61" s="14">
        <f t="shared" si="22"/>
        <v>0</v>
      </c>
      <c r="AI61" s="14">
        <f t="shared" si="22"/>
        <v>0</v>
      </c>
      <c r="AJ61" s="14">
        <f t="shared" si="22"/>
        <v>0</v>
      </c>
      <c r="AK61" s="14">
        <f t="shared" si="22"/>
        <v>0</v>
      </c>
      <c r="AL61" s="14">
        <f t="shared" si="22"/>
        <v>0</v>
      </c>
      <c r="AM61" s="14">
        <f t="shared" si="22"/>
        <v>0</v>
      </c>
      <c r="AN61" s="14">
        <f t="shared" si="22"/>
        <v>0</v>
      </c>
      <c r="AO61" s="14">
        <f t="shared" si="22"/>
        <v>0</v>
      </c>
      <c r="AP61" s="14">
        <f t="shared" si="22"/>
        <v>0</v>
      </c>
      <c r="AQ61" s="14">
        <f t="shared" si="22"/>
        <v>0</v>
      </c>
      <c r="AR61" s="14">
        <f t="shared" si="22"/>
        <v>0</v>
      </c>
      <c r="AS61" s="14">
        <f t="shared" si="22"/>
        <v>0</v>
      </c>
      <c r="AT61" s="14">
        <f t="shared" si="22"/>
        <v>0</v>
      </c>
      <c r="AU61" s="14">
        <f t="shared" si="22"/>
        <v>0</v>
      </c>
      <c r="AV61" s="14">
        <f t="shared" si="22"/>
        <v>0</v>
      </c>
      <c r="AW61" s="14">
        <f t="shared" si="22"/>
        <v>0</v>
      </c>
      <c r="AX61" s="14">
        <f t="shared" si="22"/>
        <v>0</v>
      </c>
      <c r="AY61" s="14">
        <f t="shared" si="22"/>
        <v>0</v>
      </c>
      <c r="AZ61" s="14">
        <f t="shared" si="22"/>
        <v>0</v>
      </c>
      <c r="BA61" s="14">
        <f t="shared" si="22"/>
        <v>0</v>
      </c>
      <c r="BB61" s="14">
        <f t="shared" si="22"/>
        <v>0</v>
      </c>
    </row>
  </sheetData>
  <conditionalFormatting sqref="G38:BB38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7" right="0.7" top="0.78740157499999996" bottom="0.78740157499999996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1EBF7-4277-4263-901E-9FB42801596B}">
  <sheetPr codeName="Tabelle16"/>
  <dimension ref="A1:W50"/>
  <sheetViews>
    <sheetView workbookViewId="0">
      <selection activeCell="C27" sqref="C27"/>
    </sheetView>
  </sheetViews>
  <sheetFormatPr baseColWidth="10" defaultRowHeight="12.75" x14ac:dyDescent="0.2"/>
  <cols>
    <col min="1" max="1" width="31.7109375" bestFit="1" customWidth="1"/>
    <col min="2" max="2" width="15" customWidth="1"/>
    <col min="3" max="3" width="14.140625" bestFit="1" customWidth="1"/>
    <col min="4" max="4" width="14.42578125" bestFit="1" customWidth="1"/>
    <col min="5" max="5" width="14.7109375" bestFit="1" customWidth="1"/>
    <col min="6" max="6" width="24.42578125" bestFit="1" customWidth="1"/>
    <col min="7" max="7" width="21.42578125" bestFit="1" customWidth="1"/>
    <col min="8" max="8" width="43.42578125" bestFit="1" customWidth="1"/>
    <col min="9" max="9" width="14.140625" bestFit="1" customWidth="1"/>
    <col min="10" max="10" width="28.7109375" bestFit="1" customWidth="1"/>
    <col min="11" max="11" width="14.140625" bestFit="1" customWidth="1"/>
    <col min="12" max="12" width="9.140625" bestFit="1" customWidth="1"/>
    <col min="13" max="13" width="29.42578125" bestFit="1" customWidth="1"/>
    <col min="14" max="14" width="12.7109375" bestFit="1" customWidth="1"/>
    <col min="15" max="15" width="7.42578125" bestFit="1" customWidth="1"/>
    <col min="16" max="16" width="9.42578125" bestFit="1" customWidth="1"/>
    <col min="17" max="17" width="10.85546875" bestFit="1" customWidth="1"/>
    <col min="18" max="18" width="9.28515625" bestFit="1" customWidth="1"/>
    <col min="19" max="19" width="15.42578125" bestFit="1" customWidth="1"/>
    <col min="20" max="20" width="14.28515625" bestFit="1" customWidth="1"/>
    <col min="21" max="21" width="30.7109375" bestFit="1" customWidth="1"/>
    <col min="22" max="22" width="8" bestFit="1" customWidth="1"/>
    <col min="23" max="23" width="16.42578125" bestFit="1" customWidth="1"/>
  </cols>
  <sheetData>
    <row r="1" spans="1:23" x14ac:dyDescent="0.2">
      <c r="A1" t="s">
        <v>218</v>
      </c>
      <c r="B1" t="s">
        <v>30</v>
      </c>
      <c r="C1" t="s">
        <v>9</v>
      </c>
      <c r="D1" t="s">
        <v>10</v>
      </c>
      <c r="E1" t="s">
        <v>11</v>
      </c>
      <c r="F1" t="s">
        <v>219</v>
      </c>
      <c r="G1" t="s">
        <v>31</v>
      </c>
      <c r="H1" t="s">
        <v>101</v>
      </c>
      <c r="I1" t="s">
        <v>13</v>
      </c>
      <c r="J1" t="s">
        <v>20</v>
      </c>
      <c r="K1" t="s">
        <v>14</v>
      </c>
      <c r="L1" t="s">
        <v>33</v>
      </c>
      <c r="M1" t="s">
        <v>34</v>
      </c>
      <c r="N1" t="s">
        <v>35</v>
      </c>
      <c r="O1" t="s">
        <v>36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37</v>
      </c>
      <c r="V1" t="s">
        <v>38</v>
      </c>
      <c r="W1" t="s">
        <v>226</v>
      </c>
    </row>
    <row r="2" spans="1:23" x14ac:dyDescent="0.2">
      <c r="A2" t="s">
        <v>79</v>
      </c>
      <c r="B2" t="s">
        <v>40</v>
      </c>
      <c r="C2">
        <v>39</v>
      </c>
      <c r="D2">
        <v>17</v>
      </c>
      <c r="E2">
        <v>370</v>
      </c>
      <c r="F2">
        <v>164</v>
      </c>
      <c r="G2">
        <v>81</v>
      </c>
      <c r="H2">
        <v>357</v>
      </c>
      <c r="I2">
        <v>25</v>
      </c>
      <c r="J2">
        <v>350</v>
      </c>
      <c r="K2">
        <v>559</v>
      </c>
      <c r="L2">
        <v>23</v>
      </c>
      <c r="M2">
        <v>370</v>
      </c>
      <c r="N2">
        <v>32</v>
      </c>
      <c r="O2">
        <v>126</v>
      </c>
      <c r="P2">
        <v>884</v>
      </c>
      <c r="Q2">
        <v>884</v>
      </c>
      <c r="R2">
        <v>400</v>
      </c>
      <c r="S2">
        <v>320</v>
      </c>
      <c r="T2">
        <v>45</v>
      </c>
      <c r="U2">
        <v>68</v>
      </c>
      <c r="V2">
        <v>52</v>
      </c>
      <c r="W2">
        <v>0</v>
      </c>
    </row>
    <row r="3" spans="1:23" x14ac:dyDescent="0.2">
      <c r="A3" t="s">
        <v>80</v>
      </c>
      <c r="B3" t="s">
        <v>222</v>
      </c>
      <c r="C3">
        <v>0.5</v>
      </c>
      <c r="D3">
        <v>0.9</v>
      </c>
      <c r="E3">
        <v>13.5</v>
      </c>
      <c r="F3">
        <v>8.9</v>
      </c>
      <c r="G3">
        <v>5.4</v>
      </c>
      <c r="H3">
        <v>12</v>
      </c>
      <c r="I3">
        <v>2</v>
      </c>
      <c r="J3">
        <v>14</v>
      </c>
      <c r="K3">
        <v>30</v>
      </c>
      <c r="L3">
        <v>2.9</v>
      </c>
      <c r="M3">
        <v>17</v>
      </c>
      <c r="N3">
        <v>0.7</v>
      </c>
      <c r="O3">
        <v>7.3</v>
      </c>
      <c r="P3">
        <v>0</v>
      </c>
      <c r="Q3">
        <v>0</v>
      </c>
      <c r="R3">
        <v>0</v>
      </c>
      <c r="S3">
        <v>20</v>
      </c>
      <c r="T3">
        <v>0.7</v>
      </c>
      <c r="U3">
        <v>0.3</v>
      </c>
      <c r="V3">
        <v>0.3</v>
      </c>
      <c r="W3">
        <v>56</v>
      </c>
    </row>
    <row r="4" spans="1:23" x14ac:dyDescent="0.2">
      <c r="A4" t="s">
        <v>104</v>
      </c>
      <c r="B4" t="s">
        <v>222</v>
      </c>
      <c r="C4">
        <v>0.1</v>
      </c>
      <c r="D4">
        <v>0.2</v>
      </c>
      <c r="E4">
        <v>7</v>
      </c>
      <c r="F4">
        <v>2.6</v>
      </c>
      <c r="G4">
        <v>0.3</v>
      </c>
      <c r="H4">
        <v>1.5</v>
      </c>
      <c r="I4">
        <v>0.3</v>
      </c>
      <c r="J4">
        <v>2.5</v>
      </c>
      <c r="K4">
        <v>49</v>
      </c>
      <c r="L4">
        <v>0.3</v>
      </c>
      <c r="M4">
        <v>5</v>
      </c>
      <c r="N4">
        <v>0.3</v>
      </c>
      <c r="O4">
        <v>8.1</v>
      </c>
      <c r="P4">
        <v>100</v>
      </c>
      <c r="Q4">
        <v>100</v>
      </c>
      <c r="R4">
        <v>0</v>
      </c>
      <c r="S4">
        <v>11</v>
      </c>
      <c r="T4">
        <v>0.1</v>
      </c>
      <c r="U4">
        <v>0.1</v>
      </c>
      <c r="V4">
        <v>0.2</v>
      </c>
      <c r="W4">
        <v>0</v>
      </c>
    </row>
    <row r="5" spans="1:23" x14ac:dyDescent="0.2">
      <c r="A5" t="s">
        <v>17</v>
      </c>
      <c r="B5" t="s">
        <v>222</v>
      </c>
      <c r="C5">
        <v>7.5</v>
      </c>
      <c r="D5">
        <v>2.5</v>
      </c>
      <c r="E5">
        <v>1.1000000000000001</v>
      </c>
      <c r="F5">
        <v>4.8</v>
      </c>
      <c r="G5">
        <v>5.7</v>
      </c>
      <c r="H5">
        <v>2.2000000000000002</v>
      </c>
      <c r="I5">
        <v>2.4</v>
      </c>
      <c r="J5">
        <v>3.2</v>
      </c>
      <c r="K5">
        <v>1.3</v>
      </c>
      <c r="L5">
        <v>0.4</v>
      </c>
      <c r="M5">
        <v>3.5</v>
      </c>
      <c r="N5">
        <v>4.9000000000000004</v>
      </c>
      <c r="O5">
        <v>4.4000000000000004</v>
      </c>
      <c r="P5">
        <v>0</v>
      </c>
      <c r="Q5">
        <v>0</v>
      </c>
      <c r="R5">
        <v>100</v>
      </c>
      <c r="S5">
        <v>0.3</v>
      </c>
      <c r="T5">
        <v>8.4</v>
      </c>
      <c r="U5">
        <v>14</v>
      </c>
      <c r="V5">
        <v>10.4</v>
      </c>
      <c r="W5">
        <v>0</v>
      </c>
    </row>
    <row r="6" spans="1:23" x14ac:dyDescent="0.2">
      <c r="A6" t="s">
        <v>99</v>
      </c>
      <c r="B6" t="s">
        <v>222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2.5</v>
      </c>
      <c r="N6">
        <v>0</v>
      </c>
      <c r="O6">
        <v>0</v>
      </c>
      <c r="P6">
        <v>0</v>
      </c>
      <c r="Q6">
        <v>0</v>
      </c>
      <c r="R6">
        <v>2.5</v>
      </c>
      <c r="S6">
        <v>4</v>
      </c>
      <c r="T6">
        <v>5.7</v>
      </c>
      <c r="U6">
        <v>0</v>
      </c>
      <c r="V6">
        <v>0</v>
      </c>
      <c r="W6">
        <v>0</v>
      </c>
    </row>
    <row r="7" spans="1:23" x14ac:dyDescent="0.2">
      <c r="A7" t="s">
        <v>105</v>
      </c>
      <c r="B7" t="s">
        <v>222</v>
      </c>
      <c r="C7">
        <v>0</v>
      </c>
      <c r="D7">
        <v>0</v>
      </c>
      <c r="E7">
        <v>1.2</v>
      </c>
      <c r="F7">
        <v>0.3</v>
      </c>
      <c r="G7">
        <v>0.1</v>
      </c>
      <c r="H7">
        <v>0.3</v>
      </c>
      <c r="I7">
        <v>0.1</v>
      </c>
      <c r="J7">
        <v>0.5</v>
      </c>
      <c r="K7">
        <v>8.5</v>
      </c>
      <c r="L7">
        <v>0.1</v>
      </c>
      <c r="M7">
        <v>1.5</v>
      </c>
      <c r="N7">
        <v>0</v>
      </c>
      <c r="O7">
        <v>0.5</v>
      </c>
      <c r="P7">
        <v>7.3</v>
      </c>
      <c r="Q7">
        <v>14</v>
      </c>
      <c r="R7">
        <v>0</v>
      </c>
      <c r="S7">
        <v>6.5</v>
      </c>
      <c r="T7">
        <v>0</v>
      </c>
      <c r="U7">
        <v>0</v>
      </c>
      <c r="V7">
        <v>0</v>
      </c>
      <c r="W7">
        <v>0</v>
      </c>
    </row>
    <row r="8" spans="1:23" x14ac:dyDescent="0.2">
      <c r="A8" t="s">
        <v>106</v>
      </c>
      <c r="B8" t="s">
        <v>222</v>
      </c>
      <c r="C8">
        <v>0.1</v>
      </c>
      <c r="D8">
        <v>0.2</v>
      </c>
      <c r="E8">
        <v>5.8</v>
      </c>
      <c r="F8">
        <v>2.2999999999999998</v>
      </c>
      <c r="G8">
        <v>0.2</v>
      </c>
      <c r="H8">
        <v>1.2</v>
      </c>
      <c r="I8">
        <v>0.2</v>
      </c>
      <c r="J8">
        <v>2</v>
      </c>
      <c r="K8">
        <v>40.5</v>
      </c>
      <c r="L8">
        <v>0.2</v>
      </c>
      <c r="M8">
        <v>3.5</v>
      </c>
      <c r="N8">
        <v>0.3</v>
      </c>
      <c r="O8">
        <v>7.6</v>
      </c>
      <c r="P8">
        <v>92.7</v>
      </c>
      <c r="Q8">
        <v>86</v>
      </c>
      <c r="R8">
        <v>0</v>
      </c>
      <c r="S8">
        <v>4.5</v>
      </c>
      <c r="T8">
        <v>0.1</v>
      </c>
      <c r="U8">
        <v>0.1</v>
      </c>
      <c r="V8">
        <v>0.2</v>
      </c>
      <c r="W8">
        <v>0</v>
      </c>
    </row>
    <row r="9" spans="1:23" x14ac:dyDescent="0.2">
      <c r="A9" t="s">
        <v>41</v>
      </c>
      <c r="B9" t="s">
        <v>223</v>
      </c>
      <c r="C9">
        <v>0.3</v>
      </c>
      <c r="D9">
        <v>0.5</v>
      </c>
      <c r="E9">
        <v>4.2</v>
      </c>
      <c r="F9">
        <v>2.9</v>
      </c>
      <c r="G9">
        <v>2</v>
      </c>
      <c r="H9">
        <v>0.9</v>
      </c>
      <c r="I9">
        <v>0.5</v>
      </c>
      <c r="J9">
        <v>1.5</v>
      </c>
      <c r="K9">
        <v>12.5</v>
      </c>
      <c r="L9">
        <v>3.4</v>
      </c>
      <c r="M9">
        <v>2.5</v>
      </c>
      <c r="N9">
        <v>0.4</v>
      </c>
      <c r="O9">
        <v>1</v>
      </c>
      <c r="P9">
        <v>0</v>
      </c>
      <c r="Q9">
        <v>0</v>
      </c>
      <c r="R9">
        <v>0</v>
      </c>
      <c r="S9">
        <v>13</v>
      </c>
      <c r="T9">
        <v>0.1</v>
      </c>
      <c r="U9">
        <v>0.1</v>
      </c>
      <c r="V9">
        <v>0.1</v>
      </c>
      <c r="W9">
        <v>10</v>
      </c>
    </row>
    <row r="10" spans="1:23" x14ac:dyDescent="0.2">
      <c r="A10" t="s">
        <v>43</v>
      </c>
      <c r="B10" t="s">
        <v>223</v>
      </c>
      <c r="C10">
        <v>10</v>
      </c>
      <c r="D10">
        <v>10</v>
      </c>
      <c r="E10">
        <v>135</v>
      </c>
      <c r="F10">
        <v>48</v>
      </c>
      <c r="G10">
        <v>33</v>
      </c>
      <c r="H10">
        <v>35</v>
      </c>
      <c r="I10">
        <v>15</v>
      </c>
      <c r="J10">
        <v>50</v>
      </c>
      <c r="K10">
        <v>592</v>
      </c>
      <c r="L10">
        <v>50</v>
      </c>
      <c r="M10">
        <v>70</v>
      </c>
      <c r="N10">
        <v>13</v>
      </c>
      <c r="O10">
        <v>20</v>
      </c>
      <c r="P10">
        <v>0</v>
      </c>
      <c r="Q10">
        <v>0</v>
      </c>
      <c r="R10">
        <v>0</v>
      </c>
      <c r="S10">
        <v>450</v>
      </c>
      <c r="T10">
        <v>10</v>
      </c>
      <c r="U10">
        <v>5</v>
      </c>
      <c r="V10">
        <v>5</v>
      </c>
      <c r="W10">
        <v>300</v>
      </c>
    </row>
    <row r="11" spans="1:23" x14ac:dyDescent="0.2">
      <c r="A11" t="s">
        <v>44</v>
      </c>
      <c r="B11" t="s">
        <v>223</v>
      </c>
      <c r="C11">
        <v>15</v>
      </c>
      <c r="D11">
        <v>15</v>
      </c>
      <c r="E11">
        <v>50</v>
      </c>
      <c r="F11">
        <v>49</v>
      </c>
      <c r="G11">
        <v>25</v>
      </c>
      <c r="H11">
        <v>20</v>
      </c>
      <c r="I11">
        <v>30</v>
      </c>
      <c r="J11">
        <v>30</v>
      </c>
      <c r="K11">
        <v>55</v>
      </c>
      <c r="L11">
        <v>100</v>
      </c>
      <c r="M11">
        <v>50</v>
      </c>
      <c r="N11">
        <v>20</v>
      </c>
      <c r="O11">
        <v>50</v>
      </c>
      <c r="P11">
        <v>0</v>
      </c>
      <c r="Q11">
        <v>0</v>
      </c>
      <c r="R11">
        <v>0</v>
      </c>
      <c r="S11">
        <v>125</v>
      </c>
      <c r="T11">
        <v>10</v>
      </c>
      <c r="U11">
        <v>10</v>
      </c>
      <c r="V11">
        <v>5</v>
      </c>
      <c r="W11">
        <v>1000</v>
      </c>
    </row>
    <row r="12" spans="1:23" x14ac:dyDescent="0.2">
      <c r="A12" t="s">
        <v>45</v>
      </c>
      <c r="B12" t="s">
        <v>223</v>
      </c>
      <c r="C12">
        <v>0.05</v>
      </c>
      <c r="D12">
        <v>0.1</v>
      </c>
      <c r="E12">
        <v>3.2</v>
      </c>
      <c r="F12">
        <v>0.8</v>
      </c>
      <c r="G12">
        <v>0.5</v>
      </c>
      <c r="H12">
        <v>0.5</v>
      </c>
      <c r="I12">
        <v>0.2</v>
      </c>
      <c r="J12">
        <v>0.7</v>
      </c>
      <c r="K12">
        <v>7.5</v>
      </c>
      <c r="L12">
        <v>0.1</v>
      </c>
      <c r="M12">
        <v>1.5</v>
      </c>
      <c r="N12">
        <v>0.1</v>
      </c>
      <c r="O12">
        <v>0.5</v>
      </c>
      <c r="P12">
        <v>0</v>
      </c>
      <c r="Q12">
        <v>0</v>
      </c>
      <c r="R12">
        <v>0</v>
      </c>
      <c r="S12">
        <v>6.8</v>
      </c>
      <c r="T12">
        <v>0.05</v>
      </c>
      <c r="U12">
        <v>0.02</v>
      </c>
      <c r="V12">
        <v>0.04</v>
      </c>
      <c r="W12">
        <v>7</v>
      </c>
    </row>
    <row r="13" spans="1:23" x14ac:dyDescent="0.2">
      <c r="A13" t="s">
        <v>46</v>
      </c>
      <c r="B13" t="s">
        <v>224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60</v>
      </c>
    </row>
    <row r="14" spans="1:23" x14ac:dyDescent="0.2">
      <c r="A14" t="s">
        <v>48</v>
      </c>
      <c r="B14" t="s">
        <v>224</v>
      </c>
      <c r="C14">
        <v>5</v>
      </c>
      <c r="D14">
        <v>0</v>
      </c>
      <c r="E14">
        <v>0</v>
      </c>
      <c r="F14">
        <v>0</v>
      </c>
      <c r="G14">
        <v>0</v>
      </c>
      <c r="H14">
        <v>0</v>
      </c>
      <c r="I14">
        <v>300</v>
      </c>
      <c r="J14">
        <v>0</v>
      </c>
      <c r="K14">
        <v>0</v>
      </c>
      <c r="L14">
        <v>400</v>
      </c>
      <c r="M14">
        <v>0</v>
      </c>
      <c r="N14">
        <v>0</v>
      </c>
      <c r="O14">
        <v>0</v>
      </c>
      <c r="P14">
        <v>54.4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70</v>
      </c>
    </row>
    <row r="15" spans="1:23" x14ac:dyDescent="0.2">
      <c r="A15" t="s">
        <v>49</v>
      </c>
      <c r="B15" t="s">
        <v>224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</row>
    <row r="16" spans="1:23" x14ac:dyDescent="0.2">
      <c r="A16" t="s">
        <v>50</v>
      </c>
      <c r="B16" t="s">
        <v>224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150</v>
      </c>
    </row>
    <row r="17" spans="1:23" x14ac:dyDescent="0.2">
      <c r="A17" t="s">
        <v>109</v>
      </c>
      <c r="B17" t="s">
        <v>222</v>
      </c>
      <c r="C17">
        <v>0.5</v>
      </c>
      <c r="D17">
        <v>1.2</v>
      </c>
      <c r="E17">
        <v>10.6</v>
      </c>
      <c r="F17">
        <v>7.6</v>
      </c>
      <c r="G17">
        <v>5.5</v>
      </c>
      <c r="H17">
        <v>3.2</v>
      </c>
      <c r="I17">
        <v>2.5</v>
      </c>
      <c r="J17">
        <v>8</v>
      </c>
      <c r="K17">
        <v>6</v>
      </c>
      <c r="L17">
        <v>2.2000000000000002</v>
      </c>
      <c r="M17">
        <v>12</v>
      </c>
      <c r="N17">
        <v>2</v>
      </c>
      <c r="O17">
        <v>2.5</v>
      </c>
      <c r="P17">
        <v>0</v>
      </c>
      <c r="Q17">
        <v>0</v>
      </c>
      <c r="R17">
        <v>0</v>
      </c>
      <c r="S17">
        <v>33</v>
      </c>
      <c r="T17">
        <v>0.2</v>
      </c>
      <c r="U17">
        <v>1.2</v>
      </c>
      <c r="V17">
        <v>2.4</v>
      </c>
      <c r="W17">
        <v>30</v>
      </c>
    </row>
    <row r="18" spans="1:23" x14ac:dyDescent="0.2">
      <c r="A18" t="s">
        <v>55</v>
      </c>
      <c r="B18" t="s">
        <v>224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4</v>
      </c>
    </row>
    <row r="19" spans="1:23" x14ac:dyDescent="0.2">
      <c r="A19" t="s">
        <v>110</v>
      </c>
      <c r="B19" t="s">
        <v>223</v>
      </c>
      <c r="C19">
        <v>0.05</v>
      </c>
      <c r="D19">
        <v>0.05</v>
      </c>
      <c r="E19">
        <v>0.5</v>
      </c>
      <c r="F19">
        <v>0.1</v>
      </c>
      <c r="G19">
        <v>0.15</v>
      </c>
      <c r="H19">
        <v>0.1</v>
      </c>
      <c r="I19">
        <v>0.08</v>
      </c>
      <c r="J19">
        <v>0.3</v>
      </c>
      <c r="K19">
        <v>0.2</v>
      </c>
      <c r="L19">
        <v>0.1</v>
      </c>
      <c r="M19">
        <v>0.2</v>
      </c>
      <c r="N19">
        <v>0.02</v>
      </c>
      <c r="O19">
        <v>0.1</v>
      </c>
      <c r="P19">
        <v>0</v>
      </c>
      <c r="Q19">
        <v>0</v>
      </c>
      <c r="R19">
        <v>0</v>
      </c>
      <c r="S19">
        <v>0.1</v>
      </c>
      <c r="T19">
        <v>0.04</v>
      </c>
      <c r="U19">
        <v>0</v>
      </c>
      <c r="V19">
        <v>0.02</v>
      </c>
      <c r="W19">
        <v>1</v>
      </c>
    </row>
    <row r="20" spans="1:23" x14ac:dyDescent="0.2">
      <c r="A20" t="s">
        <v>111</v>
      </c>
      <c r="B20" t="s">
        <v>223</v>
      </c>
      <c r="C20">
        <v>0.03</v>
      </c>
      <c r="D20">
        <v>0.03</v>
      </c>
      <c r="E20">
        <v>0.15</v>
      </c>
      <c r="F20">
        <v>0.06</v>
      </c>
      <c r="G20">
        <v>0.1</v>
      </c>
      <c r="H20">
        <v>0.05</v>
      </c>
      <c r="I20">
        <v>0.05</v>
      </c>
      <c r="J20">
        <v>0.1</v>
      </c>
      <c r="K20">
        <v>0.05</v>
      </c>
      <c r="L20">
        <v>0.1</v>
      </c>
      <c r="M20">
        <v>0.05</v>
      </c>
      <c r="N20">
        <v>0.04</v>
      </c>
      <c r="O20">
        <v>0.1</v>
      </c>
      <c r="P20">
        <v>0</v>
      </c>
      <c r="Q20">
        <v>0</v>
      </c>
      <c r="R20">
        <v>0</v>
      </c>
      <c r="S20">
        <v>0.2</v>
      </c>
      <c r="T20">
        <v>0.03</v>
      </c>
      <c r="U20">
        <v>0</v>
      </c>
      <c r="V20">
        <v>0.03</v>
      </c>
      <c r="W20">
        <v>1</v>
      </c>
    </row>
    <row r="21" spans="1:23" x14ac:dyDescent="0.2">
      <c r="A21" t="s">
        <v>51</v>
      </c>
      <c r="B21" t="s">
        <v>223</v>
      </c>
      <c r="C21">
        <v>0.5</v>
      </c>
      <c r="D21">
        <v>0.5</v>
      </c>
      <c r="E21">
        <v>0.9</v>
      </c>
      <c r="F21">
        <v>0.6</v>
      </c>
      <c r="G21">
        <v>1.5</v>
      </c>
      <c r="H21">
        <v>1.5</v>
      </c>
      <c r="I21">
        <v>0.5</v>
      </c>
      <c r="J21">
        <v>3.5</v>
      </c>
      <c r="K21">
        <v>0.5</v>
      </c>
      <c r="L21">
        <v>0.4</v>
      </c>
      <c r="M21">
        <v>1</v>
      </c>
      <c r="N21">
        <v>0.3</v>
      </c>
      <c r="O21">
        <v>1</v>
      </c>
      <c r="P21">
        <v>0</v>
      </c>
      <c r="Q21">
        <v>0</v>
      </c>
      <c r="R21">
        <v>0</v>
      </c>
      <c r="S21">
        <v>1</v>
      </c>
      <c r="T21">
        <v>0.2</v>
      </c>
      <c r="U21">
        <v>0</v>
      </c>
      <c r="V21">
        <v>0.3</v>
      </c>
      <c r="W21">
        <v>13</v>
      </c>
    </row>
    <row r="22" spans="1:23" x14ac:dyDescent="0.2">
      <c r="A22" t="s">
        <v>52</v>
      </c>
      <c r="B22" t="s">
        <v>223</v>
      </c>
      <c r="C22">
        <v>0.1</v>
      </c>
      <c r="D22">
        <v>0.1</v>
      </c>
      <c r="E22">
        <v>0.1</v>
      </c>
      <c r="F22">
        <v>0.1</v>
      </c>
      <c r="G22">
        <v>0.2</v>
      </c>
      <c r="H22">
        <v>0.1</v>
      </c>
      <c r="I22">
        <v>0.2</v>
      </c>
      <c r="J22">
        <v>0.2</v>
      </c>
      <c r="K22">
        <v>0.1</v>
      </c>
      <c r="L22">
        <v>0.1</v>
      </c>
      <c r="M22">
        <v>0.1</v>
      </c>
      <c r="N22">
        <v>0.05</v>
      </c>
      <c r="O22">
        <v>0.1</v>
      </c>
      <c r="P22">
        <v>0</v>
      </c>
      <c r="Q22">
        <v>0</v>
      </c>
      <c r="R22">
        <v>0</v>
      </c>
      <c r="S22">
        <v>0.1</v>
      </c>
      <c r="T22">
        <v>0.06</v>
      </c>
      <c r="U22">
        <v>0</v>
      </c>
      <c r="V22">
        <v>0.04</v>
      </c>
      <c r="W22">
        <v>1.2</v>
      </c>
    </row>
    <row r="23" spans="1:23" x14ac:dyDescent="0.2">
      <c r="A23" t="s">
        <v>53</v>
      </c>
      <c r="B23" t="s">
        <v>224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30</v>
      </c>
    </row>
    <row r="24" spans="1:23" x14ac:dyDescent="0.2">
      <c r="A24" t="s">
        <v>54</v>
      </c>
      <c r="B24" t="s">
        <v>224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300</v>
      </c>
    </row>
    <row r="25" spans="1:23" x14ac:dyDescent="0.2">
      <c r="A25" t="s">
        <v>56</v>
      </c>
      <c r="B25" t="s">
        <v>223</v>
      </c>
      <c r="C25">
        <v>2</v>
      </c>
      <c r="D25">
        <v>15</v>
      </c>
      <c r="E25">
        <v>0</v>
      </c>
      <c r="F25">
        <v>0</v>
      </c>
      <c r="G25">
        <v>7</v>
      </c>
      <c r="H25">
        <v>0</v>
      </c>
      <c r="I25">
        <v>60</v>
      </c>
      <c r="J25">
        <v>0</v>
      </c>
      <c r="K25">
        <v>0</v>
      </c>
      <c r="L25">
        <v>50</v>
      </c>
      <c r="M25">
        <v>0</v>
      </c>
      <c r="N25">
        <v>60</v>
      </c>
      <c r="O25">
        <v>0</v>
      </c>
      <c r="P25">
        <v>0</v>
      </c>
      <c r="Q25">
        <v>0</v>
      </c>
      <c r="R25">
        <v>0</v>
      </c>
      <c r="S25">
        <v>0</v>
      </c>
      <c r="T25">
        <v>40</v>
      </c>
      <c r="U25">
        <v>5</v>
      </c>
      <c r="V25">
        <v>12</v>
      </c>
      <c r="W25">
        <v>95</v>
      </c>
    </row>
    <row r="26" spans="1:23" x14ac:dyDescent="0.2">
      <c r="A26" t="s">
        <v>57</v>
      </c>
      <c r="B26" t="s">
        <v>223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22</v>
      </c>
      <c r="Q26">
        <v>12</v>
      </c>
      <c r="R26">
        <v>0</v>
      </c>
      <c r="S26">
        <v>0</v>
      </c>
      <c r="T26">
        <v>0</v>
      </c>
      <c r="U26">
        <v>0</v>
      </c>
      <c r="V26">
        <v>0</v>
      </c>
      <c r="W26">
        <v>11</v>
      </c>
    </row>
    <row r="27" spans="1:23" x14ac:dyDescent="0.2">
      <c r="A27" t="s">
        <v>58</v>
      </c>
      <c r="B27" t="s">
        <v>225</v>
      </c>
      <c r="C27">
        <v>200</v>
      </c>
      <c r="D27">
        <v>50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400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700</v>
      </c>
    </row>
    <row r="28" spans="1:23" x14ac:dyDescent="0.2">
      <c r="A28" t="s">
        <v>17</v>
      </c>
      <c r="B28" t="s">
        <v>222</v>
      </c>
      <c r="C28">
        <v>7.5</v>
      </c>
      <c r="D28">
        <v>2.5</v>
      </c>
      <c r="E28">
        <v>1.1000000000000001</v>
      </c>
      <c r="F28">
        <v>4.8</v>
      </c>
      <c r="G28">
        <v>5.7</v>
      </c>
      <c r="H28">
        <v>2.2000000000000002</v>
      </c>
      <c r="I28">
        <v>2.4</v>
      </c>
      <c r="J28">
        <v>3.2</v>
      </c>
      <c r="K28">
        <v>1.3</v>
      </c>
      <c r="L28">
        <v>0.4</v>
      </c>
      <c r="M28">
        <v>3.5</v>
      </c>
      <c r="N28">
        <v>4.9000000000000004</v>
      </c>
      <c r="O28">
        <v>4.4000000000000004</v>
      </c>
      <c r="P28">
        <v>0</v>
      </c>
      <c r="Q28">
        <v>0</v>
      </c>
      <c r="R28">
        <v>100</v>
      </c>
      <c r="S28">
        <v>0.3</v>
      </c>
      <c r="T28">
        <v>8.4</v>
      </c>
      <c r="U28">
        <v>14</v>
      </c>
      <c r="V28">
        <v>10.4</v>
      </c>
      <c r="W28">
        <v>0</v>
      </c>
    </row>
    <row r="29" spans="1:23" x14ac:dyDescent="0.2">
      <c r="A29" t="s">
        <v>59</v>
      </c>
      <c r="B29" t="s">
        <v>223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</row>
    <row r="30" spans="1:23" x14ac:dyDescent="0.2">
      <c r="A30" t="s">
        <v>60</v>
      </c>
      <c r="B30" t="s">
        <v>223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</row>
    <row r="31" spans="1:23" x14ac:dyDescent="0.2">
      <c r="A31" t="s">
        <v>61</v>
      </c>
      <c r="B31" t="s">
        <v>223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</row>
    <row r="32" spans="1:23" x14ac:dyDescent="0.2">
      <c r="A32" t="s">
        <v>62</v>
      </c>
      <c r="B32" t="s">
        <v>223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</row>
    <row r="33" spans="1:23" x14ac:dyDescent="0.2">
      <c r="A33" t="s">
        <v>63</v>
      </c>
      <c r="B33" t="s">
        <v>223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</row>
    <row r="34" spans="1:23" x14ac:dyDescent="0.2">
      <c r="A34" t="s">
        <v>64</v>
      </c>
      <c r="B34" t="s">
        <v>223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</row>
    <row r="35" spans="1:23" x14ac:dyDescent="0.2">
      <c r="A35" t="s">
        <v>65</v>
      </c>
      <c r="B35" t="s">
        <v>223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</row>
    <row r="36" spans="1:23" x14ac:dyDescent="0.2">
      <c r="A36" t="s">
        <v>66</v>
      </c>
      <c r="B36" t="s">
        <v>223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</row>
    <row r="37" spans="1:23" x14ac:dyDescent="0.2">
      <c r="A37" t="s">
        <v>67</v>
      </c>
      <c r="B37" t="s">
        <v>223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</row>
    <row r="38" spans="1:23" x14ac:dyDescent="0.2">
      <c r="A38" t="s">
        <v>68</v>
      </c>
      <c r="B38" t="s">
        <v>223</v>
      </c>
      <c r="C38">
        <v>250</v>
      </c>
      <c r="D38">
        <v>200</v>
      </c>
      <c r="E38">
        <v>400</v>
      </c>
      <c r="F38">
        <v>280</v>
      </c>
      <c r="G38">
        <v>200</v>
      </c>
      <c r="H38">
        <v>200</v>
      </c>
      <c r="I38">
        <v>300</v>
      </c>
      <c r="J38">
        <v>350</v>
      </c>
      <c r="K38">
        <v>788</v>
      </c>
      <c r="L38">
        <v>380</v>
      </c>
      <c r="M38">
        <v>300</v>
      </c>
      <c r="N38">
        <v>150</v>
      </c>
      <c r="O38">
        <v>200</v>
      </c>
      <c r="P38">
        <v>0</v>
      </c>
      <c r="Q38">
        <v>0</v>
      </c>
      <c r="R38">
        <v>2</v>
      </c>
      <c r="S38">
        <v>1500</v>
      </c>
      <c r="T38">
        <v>200</v>
      </c>
      <c r="U38">
        <v>100</v>
      </c>
      <c r="V38">
        <v>110</v>
      </c>
      <c r="W38">
        <v>4000</v>
      </c>
    </row>
    <row r="39" spans="1:23" x14ac:dyDescent="0.2">
      <c r="A39" t="s">
        <v>69</v>
      </c>
      <c r="B39" t="s">
        <v>223</v>
      </c>
      <c r="C39">
        <v>0</v>
      </c>
      <c r="D39">
        <v>0</v>
      </c>
      <c r="E39">
        <v>1.3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5</v>
      </c>
    </row>
    <row r="40" spans="1:23" x14ac:dyDescent="0.2">
      <c r="A40" t="s">
        <v>70</v>
      </c>
      <c r="B40" t="s">
        <v>223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2</v>
      </c>
    </row>
    <row r="41" spans="1:23" x14ac:dyDescent="0.2">
      <c r="A41" t="s">
        <v>71</v>
      </c>
      <c r="B41" t="s">
        <v>223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</row>
    <row r="42" spans="1:23" x14ac:dyDescent="0.2">
      <c r="A42" t="s">
        <v>220</v>
      </c>
      <c r="B42" t="s">
        <v>224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30</v>
      </c>
    </row>
    <row r="43" spans="1:23" x14ac:dyDescent="0.2">
      <c r="A43" t="s">
        <v>221</v>
      </c>
      <c r="B43" t="s">
        <v>224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50</v>
      </c>
    </row>
    <row r="44" spans="1:23" x14ac:dyDescent="0.2">
      <c r="A44" t="s">
        <v>74</v>
      </c>
      <c r="B44" t="s">
        <v>223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3.1</v>
      </c>
    </row>
    <row r="45" spans="1:23" x14ac:dyDescent="0.2">
      <c r="A45" t="s">
        <v>75</v>
      </c>
      <c r="B45" t="s">
        <v>223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2300</v>
      </c>
    </row>
    <row r="46" spans="1:23" x14ac:dyDescent="0.2">
      <c r="A46" t="s">
        <v>76</v>
      </c>
      <c r="B46" t="s">
        <v>223</v>
      </c>
      <c r="C46">
        <v>40</v>
      </c>
      <c r="D46">
        <v>240</v>
      </c>
      <c r="E46">
        <v>8</v>
      </c>
      <c r="F46">
        <v>200</v>
      </c>
      <c r="G46">
        <v>4</v>
      </c>
      <c r="H46">
        <v>4</v>
      </c>
      <c r="I46">
        <v>8</v>
      </c>
      <c r="J46">
        <v>4</v>
      </c>
      <c r="K46">
        <v>8</v>
      </c>
      <c r="L46">
        <v>30</v>
      </c>
      <c r="M46">
        <v>40</v>
      </c>
      <c r="N46">
        <v>2</v>
      </c>
      <c r="O46">
        <v>1320</v>
      </c>
      <c r="P46">
        <v>0</v>
      </c>
      <c r="Q46">
        <v>0</v>
      </c>
      <c r="R46">
        <v>0</v>
      </c>
      <c r="S46">
        <v>8</v>
      </c>
      <c r="T46">
        <v>4</v>
      </c>
      <c r="U46">
        <v>0</v>
      </c>
      <c r="V46">
        <v>0</v>
      </c>
      <c r="W46">
        <v>1500</v>
      </c>
    </row>
    <row r="47" spans="1:23" x14ac:dyDescent="0.2">
      <c r="A47" t="s">
        <v>77</v>
      </c>
      <c r="B47" t="s">
        <v>223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700</v>
      </c>
    </row>
    <row r="48" spans="1:23" x14ac:dyDescent="0.2">
      <c r="A48" t="s">
        <v>78</v>
      </c>
      <c r="B48" t="s">
        <v>223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</row>
    <row r="49" spans="1:23" x14ac:dyDescent="0.2">
      <c r="A49" t="s">
        <v>39</v>
      </c>
      <c r="B49" t="s">
        <v>222</v>
      </c>
      <c r="C49">
        <v>0.1</v>
      </c>
      <c r="D49">
        <v>0.6</v>
      </c>
      <c r="E49">
        <v>0.02</v>
      </c>
      <c r="F49">
        <v>0.5</v>
      </c>
      <c r="G49">
        <v>0.01</v>
      </c>
      <c r="H49">
        <v>0.01</v>
      </c>
      <c r="I49">
        <v>0.02</v>
      </c>
      <c r="J49">
        <v>0.01</v>
      </c>
      <c r="K49">
        <v>0.02</v>
      </c>
      <c r="L49">
        <v>7.0000000000000007E-2</v>
      </c>
      <c r="M49">
        <v>0.1</v>
      </c>
      <c r="N49">
        <v>0</v>
      </c>
      <c r="O49">
        <v>3.3</v>
      </c>
      <c r="P49">
        <v>0</v>
      </c>
      <c r="Q49">
        <v>0</v>
      </c>
      <c r="R49">
        <v>0</v>
      </c>
      <c r="S49">
        <v>0.02</v>
      </c>
      <c r="T49">
        <v>0</v>
      </c>
      <c r="U49">
        <v>0</v>
      </c>
      <c r="V49">
        <v>0</v>
      </c>
      <c r="W49">
        <v>6</v>
      </c>
    </row>
    <row r="50" spans="1:23" x14ac:dyDescent="0.2">
      <c r="A50" t="s">
        <v>217</v>
      </c>
      <c r="B50" t="s">
        <v>222</v>
      </c>
      <c r="C50">
        <v>9.1999999999999993</v>
      </c>
      <c r="D50">
        <v>3.5</v>
      </c>
      <c r="E50">
        <v>60</v>
      </c>
      <c r="F50">
        <v>27</v>
      </c>
      <c r="G50">
        <v>14.5</v>
      </c>
      <c r="H50">
        <v>74</v>
      </c>
      <c r="I50">
        <v>5</v>
      </c>
      <c r="J50">
        <v>66</v>
      </c>
      <c r="K50">
        <v>18</v>
      </c>
      <c r="L50">
        <v>3.6</v>
      </c>
      <c r="M50">
        <v>60</v>
      </c>
      <c r="N50">
        <v>7.7</v>
      </c>
      <c r="O50">
        <v>10</v>
      </c>
      <c r="P50">
        <v>0</v>
      </c>
      <c r="Q50">
        <v>0</v>
      </c>
      <c r="R50">
        <v>100</v>
      </c>
      <c r="S50">
        <v>58</v>
      </c>
      <c r="T50">
        <v>10.4</v>
      </c>
      <c r="U50">
        <v>16</v>
      </c>
      <c r="V50">
        <v>14</v>
      </c>
      <c r="W50">
        <v>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D96A-007D-4C2B-8F89-ABDE454A3252}">
  <sheetPr codeName="Tabelle22"/>
  <dimension ref="A1:X37"/>
  <sheetViews>
    <sheetView workbookViewId="0">
      <selection activeCell="A35" sqref="A35"/>
    </sheetView>
  </sheetViews>
  <sheetFormatPr baseColWidth="10" defaultRowHeight="12.75" x14ac:dyDescent="0.2"/>
  <cols>
    <col min="1" max="1" width="20.7109375" bestFit="1" customWidth="1"/>
    <col min="3" max="3" width="14.140625" bestFit="1" customWidth="1"/>
    <col min="4" max="4" width="14.42578125" bestFit="1" customWidth="1"/>
    <col min="5" max="5" width="14.7109375" bestFit="1" customWidth="1"/>
    <col min="6" max="6" width="38.7109375" bestFit="1" customWidth="1"/>
    <col min="7" max="7" width="21.42578125" bestFit="1" customWidth="1"/>
    <col min="8" max="8" width="29.42578125" bestFit="1" customWidth="1"/>
    <col min="9" max="9" width="14.140625" bestFit="1" customWidth="1"/>
    <col min="10" max="10" width="28.7109375" bestFit="1" customWidth="1"/>
    <col min="11" max="11" width="14.140625" bestFit="1" customWidth="1"/>
    <col min="12" max="12" width="9.140625" bestFit="1" customWidth="1"/>
    <col min="13" max="13" width="29.42578125" bestFit="1" customWidth="1"/>
    <col min="14" max="14" width="12.7109375" bestFit="1" customWidth="1"/>
    <col min="15" max="15" width="7.42578125" bestFit="1" customWidth="1"/>
    <col min="16" max="16" width="9.42578125" bestFit="1" customWidth="1"/>
    <col min="17" max="17" width="10.85546875" bestFit="1" customWidth="1"/>
    <col min="18" max="18" width="9.28515625" bestFit="1" customWidth="1"/>
    <col min="19" max="19" width="15.42578125" bestFit="1" customWidth="1"/>
    <col min="20" max="20" width="14.28515625" bestFit="1" customWidth="1"/>
    <col min="21" max="21" width="30.7109375" bestFit="1" customWidth="1"/>
    <col min="22" max="22" width="8" bestFit="1" customWidth="1"/>
    <col min="23" max="23" width="16.42578125" bestFit="1" customWidth="1"/>
    <col min="24" max="24" width="11.28515625" bestFit="1" customWidth="1"/>
  </cols>
  <sheetData>
    <row r="1" spans="1:24" x14ac:dyDescent="0.2">
      <c r="A1" t="s">
        <v>144</v>
      </c>
      <c r="B1" t="s">
        <v>30</v>
      </c>
      <c r="C1" t="s">
        <v>9</v>
      </c>
      <c r="D1" t="s">
        <v>10</v>
      </c>
      <c r="E1" t="s">
        <v>11</v>
      </c>
      <c r="F1" t="s">
        <v>120</v>
      </c>
      <c r="G1" t="s">
        <v>31</v>
      </c>
      <c r="H1" t="s">
        <v>32</v>
      </c>
      <c r="I1" t="s">
        <v>13</v>
      </c>
      <c r="J1" t="s">
        <v>20</v>
      </c>
      <c r="K1" t="s">
        <v>14</v>
      </c>
      <c r="L1" t="s">
        <v>33</v>
      </c>
      <c r="M1" t="s">
        <v>34</v>
      </c>
      <c r="N1" t="s">
        <v>21</v>
      </c>
      <c r="O1" t="s">
        <v>36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37</v>
      </c>
      <c r="V1" t="s">
        <v>38</v>
      </c>
      <c r="W1" t="s">
        <v>324</v>
      </c>
      <c r="X1" t="s">
        <v>317</v>
      </c>
    </row>
    <row r="2" spans="1:24" x14ac:dyDescent="0.2">
      <c r="A2" t="s">
        <v>79</v>
      </c>
      <c r="B2" t="s">
        <v>40</v>
      </c>
      <c r="C2">
        <v>30</v>
      </c>
      <c r="D2">
        <v>30</v>
      </c>
      <c r="E2">
        <v>370</v>
      </c>
      <c r="F2">
        <v>125</v>
      </c>
      <c r="G2">
        <v>95</v>
      </c>
      <c r="H2">
        <v>370</v>
      </c>
      <c r="I2">
        <v>25</v>
      </c>
      <c r="J2">
        <v>350</v>
      </c>
      <c r="K2">
        <v>600</v>
      </c>
      <c r="L2">
        <v>23</v>
      </c>
      <c r="M2">
        <v>370</v>
      </c>
      <c r="N2">
        <v>32</v>
      </c>
      <c r="O2">
        <v>50</v>
      </c>
      <c r="P2">
        <v>884</v>
      </c>
      <c r="Q2">
        <v>884</v>
      </c>
      <c r="R2">
        <v>400</v>
      </c>
      <c r="S2">
        <v>350</v>
      </c>
      <c r="T2">
        <v>45</v>
      </c>
      <c r="U2">
        <v>40</v>
      </c>
      <c r="V2">
        <v>52</v>
      </c>
      <c r="W2">
        <v>2000</v>
      </c>
    </row>
    <row r="3" spans="1:24" x14ac:dyDescent="0.2">
      <c r="A3" t="s">
        <v>80</v>
      </c>
      <c r="B3" t="s">
        <v>100</v>
      </c>
      <c r="C3">
        <v>1</v>
      </c>
      <c r="D3">
        <v>1</v>
      </c>
      <c r="E3">
        <v>14</v>
      </c>
      <c r="F3">
        <v>9</v>
      </c>
      <c r="G3">
        <v>7</v>
      </c>
      <c r="H3">
        <v>12</v>
      </c>
      <c r="I3">
        <v>2</v>
      </c>
      <c r="J3">
        <v>12</v>
      </c>
      <c r="K3">
        <v>38</v>
      </c>
      <c r="L3">
        <v>3</v>
      </c>
      <c r="M3">
        <v>21</v>
      </c>
      <c r="N3">
        <v>1</v>
      </c>
      <c r="O3">
        <v>6</v>
      </c>
      <c r="P3">
        <v>0</v>
      </c>
      <c r="Q3">
        <v>0</v>
      </c>
      <c r="R3">
        <v>0</v>
      </c>
      <c r="S3">
        <v>25</v>
      </c>
      <c r="T3">
        <v>1</v>
      </c>
      <c r="U3">
        <v>1</v>
      </c>
      <c r="V3">
        <v>0</v>
      </c>
      <c r="W3">
        <v>57</v>
      </c>
    </row>
    <row r="4" spans="1:24" x14ac:dyDescent="0.2">
      <c r="A4" t="s">
        <v>104</v>
      </c>
      <c r="B4" t="s">
        <v>100</v>
      </c>
      <c r="C4">
        <v>0</v>
      </c>
      <c r="D4">
        <v>0</v>
      </c>
      <c r="E4">
        <v>7</v>
      </c>
      <c r="F4">
        <v>3</v>
      </c>
      <c r="G4">
        <v>0</v>
      </c>
      <c r="H4">
        <v>2</v>
      </c>
      <c r="I4">
        <v>0</v>
      </c>
      <c r="J4">
        <v>3</v>
      </c>
      <c r="K4">
        <v>49</v>
      </c>
      <c r="L4">
        <v>0</v>
      </c>
      <c r="M4">
        <v>1</v>
      </c>
      <c r="N4">
        <v>0</v>
      </c>
      <c r="O4">
        <v>4</v>
      </c>
      <c r="P4">
        <v>100</v>
      </c>
      <c r="Q4">
        <v>100</v>
      </c>
      <c r="R4">
        <v>0</v>
      </c>
      <c r="S4">
        <v>22</v>
      </c>
      <c r="T4">
        <v>0</v>
      </c>
      <c r="U4">
        <v>0</v>
      </c>
      <c r="V4">
        <v>0</v>
      </c>
      <c r="W4">
        <v>60</v>
      </c>
    </row>
    <row r="5" spans="1:24" x14ac:dyDescent="0.2">
      <c r="A5" t="s">
        <v>17</v>
      </c>
      <c r="B5" t="s">
        <v>100</v>
      </c>
      <c r="C5">
        <v>6</v>
      </c>
      <c r="D5">
        <v>6</v>
      </c>
      <c r="E5">
        <v>1</v>
      </c>
      <c r="F5">
        <v>2</v>
      </c>
      <c r="G5">
        <v>5</v>
      </c>
      <c r="H5">
        <v>1</v>
      </c>
      <c r="I5">
        <v>2</v>
      </c>
      <c r="J5">
        <v>2</v>
      </c>
      <c r="K5">
        <v>2</v>
      </c>
      <c r="L5">
        <v>0</v>
      </c>
      <c r="M5">
        <v>5</v>
      </c>
      <c r="N5">
        <v>5</v>
      </c>
      <c r="O5">
        <v>2</v>
      </c>
      <c r="P5">
        <v>0</v>
      </c>
      <c r="Q5">
        <v>0</v>
      </c>
      <c r="R5">
        <v>100</v>
      </c>
      <c r="S5">
        <v>1</v>
      </c>
      <c r="T5">
        <v>8</v>
      </c>
      <c r="U5">
        <v>8</v>
      </c>
      <c r="V5">
        <v>9</v>
      </c>
      <c r="W5">
        <v>50</v>
      </c>
    </row>
    <row r="6" spans="1:24" x14ac:dyDescent="0.2">
      <c r="A6" t="s">
        <v>99</v>
      </c>
      <c r="B6" t="s">
        <v>100</v>
      </c>
      <c r="C6">
        <v>2</v>
      </c>
      <c r="D6">
        <v>1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2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3</v>
      </c>
      <c r="V6">
        <v>3</v>
      </c>
      <c r="W6">
        <v>0</v>
      </c>
      <c r="X6">
        <v>0</v>
      </c>
    </row>
    <row r="7" spans="1:24" x14ac:dyDescent="0.2">
      <c r="A7" t="s">
        <v>105</v>
      </c>
      <c r="B7" t="s">
        <v>100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1</v>
      </c>
      <c r="K7">
        <v>9</v>
      </c>
      <c r="L7">
        <v>0</v>
      </c>
      <c r="M7">
        <v>0</v>
      </c>
      <c r="N7">
        <v>0</v>
      </c>
      <c r="O7">
        <v>0</v>
      </c>
      <c r="P7">
        <v>7</v>
      </c>
      <c r="Q7">
        <v>14</v>
      </c>
      <c r="R7">
        <v>0</v>
      </c>
      <c r="S7">
        <v>13</v>
      </c>
      <c r="T7">
        <v>0</v>
      </c>
      <c r="U7">
        <v>0</v>
      </c>
      <c r="V7">
        <v>0</v>
      </c>
      <c r="W7">
        <v>20</v>
      </c>
    </row>
    <row r="8" spans="1:24" x14ac:dyDescent="0.2">
      <c r="A8" t="s">
        <v>106</v>
      </c>
      <c r="B8" t="s">
        <v>100</v>
      </c>
      <c r="C8">
        <v>0</v>
      </c>
      <c r="D8">
        <v>0</v>
      </c>
      <c r="E8">
        <v>6</v>
      </c>
      <c r="F8">
        <v>2</v>
      </c>
      <c r="G8">
        <v>0</v>
      </c>
      <c r="H8">
        <v>1</v>
      </c>
      <c r="I8">
        <v>0</v>
      </c>
      <c r="J8">
        <v>2</v>
      </c>
      <c r="K8">
        <v>41</v>
      </c>
      <c r="L8">
        <v>0</v>
      </c>
      <c r="M8">
        <v>1</v>
      </c>
      <c r="N8">
        <v>0</v>
      </c>
      <c r="O8">
        <v>4</v>
      </c>
      <c r="P8">
        <v>93</v>
      </c>
      <c r="Q8">
        <v>86</v>
      </c>
      <c r="R8">
        <v>0</v>
      </c>
      <c r="S8">
        <v>9</v>
      </c>
      <c r="T8">
        <v>0</v>
      </c>
      <c r="U8">
        <v>0</v>
      </c>
      <c r="V8">
        <v>0</v>
      </c>
      <c r="W8">
        <v>40</v>
      </c>
    </row>
    <row r="9" spans="1:24" x14ac:dyDescent="0.2">
      <c r="A9" t="s">
        <v>41</v>
      </c>
      <c r="B9" t="s">
        <v>47</v>
      </c>
      <c r="C9">
        <v>500</v>
      </c>
      <c r="D9">
        <v>800</v>
      </c>
      <c r="E9">
        <v>4500</v>
      </c>
      <c r="F9">
        <v>2900</v>
      </c>
      <c r="G9">
        <v>1900</v>
      </c>
      <c r="H9">
        <v>1500</v>
      </c>
      <c r="I9">
        <v>500</v>
      </c>
      <c r="J9">
        <v>3000</v>
      </c>
      <c r="K9">
        <v>3300</v>
      </c>
      <c r="L9">
        <v>2700</v>
      </c>
      <c r="M9">
        <v>4000</v>
      </c>
      <c r="N9">
        <v>400</v>
      </c>
      <c r="O9">
        <v>1500</v>
      </c>
      <c r="P9">
        <v>0</v>
      </c>
      <c r="Q9">
        <v>0</v>
      </c>
      <c r="R9">
        <v>0</v>
      </c>
      <c r="S9">
        <v>14000</v>
      </c>
      <c r="T9">
        <v>100</v>
      </c>
      <c r="U9">
        <v>300</v>
      </c>
      <c r="V9">
        <v>100</v>
      </c>
      <c r="W9">
        <v>10000</v>
      </c>
    </row>
    <row r="10" spans="1:24" x14ac:dyDescent="0.2">
      <c r="A10" t="s">
        <v>43</v>
      </c>
      <c r="B10" t="s">
        <v>42</v>
      </c>
      <c r="C10">
        <v>10</v>
      </c>
      <c r="D10">
        <v>11</v>
      </c>
      <c r="E10">
        <v>130</v>
      </c>
      <c r="F10">
        <v>48</v>
      </c>
      <c r="G10">
        <v>35</v>
      </c>
      <c r="H10">
        <v>60</v>
      </c>
      <c r="I10">
        <v>15</v>
      </c>
      <c r="J10">
        <v>90</v>
      </c>
      <c r="K10">
        <v>592</v>
      </c>
      <c r="L10">
        <v>79</v>
      </c>
      <c r="M10">
        <v>90</v>
      </c>
      <c r="N10">
        <v>13</v>
      </c>
      <c r="O10">
        <v>30</v>
      </c>
      <c r="P10">
        <v>0</v>
      </c>
      <c r="Q10">
        <v>0</v>
      </c>
      <c r="R10">
        <v>0</v>
      </c>
      <c r="S10">
        <v>499</v>
      </c>
      <c r="T10">
        <v>10</v>
      </c>
      <c r="U10">
        <v>5</v>
      </c>
      <c r="V10">
        <v>5</v>
      </c>
      <c r="W10">
        <v>350</v>
      </c>
    </row>
    <row r="11" spans="1:24" x14ac:dyDescent="0.2">
      <c r="A11" t="s">
        <v>44</v>
      </c>
      <c r="B11" t="s">
        <v>42</v>
      </c>
      <c r="C11">
        <v>20</v>
      </c>
      <c r="D11">
        <v>10</v>
      </c>
      <c r="E11">
        <v>50</v>
      </c>
      <c r="F11">
        <v>49</v>
      </c>
      <c r="G11">
        <v>25</v>
      </c>
      <c r="H11">
        <v>25</v>
      </c>
      <c r="I11">
        <v>20</v>
      </c>
      <c r="J11">
        <v>30</v>
      </c>
      <c r="K11">
        <v>45</v>
      </c>
      <c r="L11">
        <v>99</v>
      </c>
      <c r="M11">
        <v>50</v>
      </c>
      <c r="N11">
        <v>16</v>
      </c>
      <c r="O11">
        <v>50</v>
      </c>
      <c r="P11">
        <v>0</v>
      </c>
      <c r="Q11">
        <v>0</v>
      </c>
      <c r="R11">
        <v>0</v>
      </c>
      <c r="S11">
        <v>50</v>
      </c>
      <c r="T11">
        <v>10</v>
      </c>
      <c r="U11">
        <v>5</v>
      </c>
      <c r="V11">
        <v>5</v>
      </c>
      <c r="W11">
        <v>1000</v>
      </c>
    </row>
    <row r="12" spans="1:24" x14ac:dyDescent="0.2">
      <c r="A12" t="s">
        <v>45</v>
      </c>
      <c r="B12" t="s">
        <v>47</v>
      </c>
      <c r="C12">
        <v>150</v>
      </c>
      <c r="D12">
        <v>100</v>
      </c>
      <c r="E12">
        <v>3000</v>
      </c>
      <c r="F12">
        <v>1500</v>
      </c>
      <c r="G12">
        <v>900</v>
      </c>
      <c r="H12">
        <v>1500</v>
      </c>
      <c r="I12">
        <v>300</v>
      </c>
      <c r="J12">
        <v>2000</v>
      </c>
      <c r="K12">
        <v>7600</v>
      </c>
      <c r="L12">
        <v>500</v>
      </c>
      <c r="M12">
        <v>2000</v>
      </c>
      <c r="N12">
        <v>100</v>
      </c>
      <c r="O12">
        <v>400</v>
      </c>
      <c r="P12">
        <v>0</v>
      </c>
      <c r="Q12">
        <v>0</v>
      </c>
      <c r="R12">
        <v>0</v>
      </c>
      <c r="S12">
        <v>6000</v>
      </c>
      <c r="T12">
        <v>50</v>
      </c>
      <c r="U12">
        <v>50</v>
      </c>
      <c r="V12">
        <v>50</v>
      </c>
      <c r="W12">
        <v>10000</v>
      </c>
    </row>
    <row r="13" spans="1:24" x14ac:dyDescent="0.2">
      <c r="A13" t="s">
        <v>46</v>
      </c>
      <c r="B13" t="s">
        <v>47</v>
      </c>
      <c r="C13">
        <v>0</v>
      </c>
      <c r="D13">
        <v>0</v>
      </c>
      <c r="E13">
        <v>5</v>
      </c>
      <c r="F13">
        <v>5</v>
      </c>
      <c r="G13">
        <v>1</v>
      </c>
      <c r="H13">
        <v>5</v>
      </c>
      <c r="I13">
        <v>1</v>
      </c>
      <c r="J13">
        <v>10</v>
      </c>
      <c r="K13">
        <v>10</v>
      </c>
      <c r="L13">
        <v>1</v>
      </c>
      <c r="M13">
        <v>10</v>
      </c>
      <c r="N13">
        <v>0</v>
      </c>
      <c r="O13">
        <v>5</v>
      </c>
      <c r="P13">
        <v>0</v>
      </c>
      <c r="Q13">
        <v>0</v>
      </c>
      <c r="R13">
        <v>0</v>
      </c>
      <c r="S13">
        <v>10</v>
      </c>
      <c r="T13">
        <v>0</v>
      </c>
      <c r="U13">
        <v>0</v>
      </c>
      <c r="V13">
        <v>0</v>
      </c>
      <c r="W13">
        <v>60</v>
      </c>
    </row>
    <row r="14" spans="1:24" x14ac:dyDescent="0.2">
      <c r="A14" t="s">
        <v>48</v>
      </c>
      <c r="B14" t="s">
        <v>47</v>
      </c>
      <c r="C14">
        <v>0</v>
      </c>
      <c r="D14">
        <v>0</v>
      </c>
      <c r="E14">
        <v>2</v>
      </c>
      <c r="F14">
        <v>4</v>
      </c>
      <c r="G14">
        <v>26</v>
      </c>
      <c r="H14">
        <v>2</v>
      </c>
      <c r="I14">
        <v>15</v>
      </c>
      <c r="J14">
        <v>4</v>
      </c>
      <c r="K14">
        <v>4</v>
      </c>
      <c r="L14">
        <v>483</v>
      </c>
      <c r="M14">
        <v>2</v>
      </c>
      <c r="N14">
        <v>2</v>
      </c>
      <c r="O14">
        <v>2</v>
      </c>
      <c r="P14">
        <v>7</v>
      </c>
      <c r="Q14">
        <v>60</v>
      </c>
      <c r="R14">
        <v>0</v>
      </c>
      <c r="S14">
        <v>2</v>
      </c>
      <c r="T14">
        <v>0</v>
      </c>
      <c r="U14">
        <v>0</v>
      </c>
      <c r="V14">
        <v>0</v>
      </c>
      <c r="W14">
        <v>70</v>
      </c>
    </row>
    <row r="15" spans="1:24" x14ac:dyDescent="0.2">
      <c r="A15" t="s">
        <v>49</v>
      </c>
      <c r="B15" t="s">
        <v>47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</row>
    <row r="16" spans="1:24" x14ac:dyDescent="0.2">
      <c r="A16" t="s">
        <v>50</v>
      </c>
      <c r="B16" t="s">
        <v>47</v>
      </c>
      <c r="C16">
        <v>1</v>
      </c>
      <c r="D16">
        <v>1</v>
      </c>
      <c r="E16">
        <v>5</v>
      </c>
      <c r="F16">
        <v>1</v>
      </c>
      <c r="G16">
        <v>1</v>
      </c>
      <c r="H16">
        <v>1</v>
      </c>
      <c r="I16">
        <v>1</v>
      </c>
      <c r="J16">
        <v>2</v>
      </c>
      <c r="K16">
        <v>1</v>
      </c>
      <c r="L16">
        <v>1</v>
      </c>
      <c r="M16">
        <v>1</v>
      </c>
      <c r="N16">
        <v>1</v>
      </c>
      <c r="O16">
        <v>5</v>
      </c>
      <c r="P16">
        <v>0</v>
      </c>
      <c r="Q16">
        <v>0</v>
      </c>
      <c r="R16">
        <v>0</v>
      </c>
      <c r="S16">
        <v>2</v>
      </c>
      <c r="T16">
        <v>1</v>
      </c>
      <c r="U16">
        <v>1</v>
      </c>
      <c r="V16">
        <v>1</v>
      </c>
      <c r="W16">
        <v>200</v>
      </c>
    </row>
    <row r="17" spans="1:23" x14ac:dyDescent="0.2">
      <c r="A17" t="s">
        <v>109</v>
      </c>
      <c r="B17" t="s">
        <v>100</v>
      </c>
      <c r="C17">
        <v>1</v>
      </c>
      <c r="D17">
        <v>1</v>
      </c>
      <c r="E17">
        <v>10</v>
      </c>
      <c r="F17">
        <v>8</v>
      </c>
      <c r="G17">
        <v>4</v>
      </c>
      <c r="H17">
        <v>4</v>
      </c>
      <c r="I17">
        <v>2</v>
      </c>
      <c r="J17">
        <v>7</v>
      </c>
      <c r="K17">
        <v>6</v>
      </c>
      <c r="L17">
        <v>2</v>
      </c>
      <c r="M17">
        <v>10</v>
      </c>
      <c r="N17">
        <v>2</v>
      </c>
      <c r="O17">
        <v>3</v>
      </c>
      <c r="P17">
        <v>0</v>
      </c>
      <c r="Q17">
        <v>0</v>
      </c>
      <c r="R17">
        <v>0</v>
      </c>
      <c r="S17">
        <v>10</v>
      </c>
      <c r="T17">
        <v>0</v>
      </c>
      <c r="U17">
        <v>2</v>
      </c>
      <c r="V17">
        <v>2</v>
      </c>
      <c r="W17">
        <v>30</v>
      </c>
    </row>
    <row r="18" spans="1:23" x14ac:dyDescent="0.2">
      <c r="A18" t="s">
        <v>55</v>
      </c>
      <c r="B18" t="s">
        <v>47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4</v>
      </c>
    </row>
    <row r="19" spans="1:23" x14ac:dyDescent="0.2">
      <c r="A19" t="s">
        <v>110</v>
      </c>
      <c r="B19" t="s">
        <v>47</v>
      </c>
      <c r="C19">
        <v>50</v>
      </c>
      <c r="D19">
        <v>50</v>
      </c>
      <c r="E19">
        <v>500</v>
      </c>
      <c r="F19">
        <v>200</v>
      </c>
      <c r="G19">
        <v>200</v>
      </c>
      <c r="H19">
        <v>150</v>
      </c>
      <c r="I19">
        <v>100</v>
      </c>
      <c r="J19">
        <v>300</v>
      </c>
      <c r="K19">
        <v>150</v>
      </c>
      <c r="L19">
        <v>100</v>
      </c>
      <c r="M19">
        <v>200</v>
      </c>
      <c r="N19">
        <v>20</v>
      </c>
      <c r="O19">
        <v>50</v>
      </c>
      <c r="P19">
        <v>0</v>
      </c>
      <c r="Q19">
        <v>0</v>
      </c>
      <c r="R19">
        <v>0</v>
      </c>
      <c r="S19">
        <v>100</v>
      </c>
      <c r="T19">
        <v>50</v>
      </c>
      <c r="U19">
        <v>10</v>
      </c>
      <c r="V19">
        <v>20</v>
      </c>
      <c r="W19">
        <v>1000</v>
      </c>
    </row>
    <row r="20" spans="1:23" x14ac:dyDescent="0.2">
      <c r="A20" t="s">
        <v>111</v>
      </c>
      <c r="B20" t="s">
        <v>47</v>
      </c>
      <c r="C20">
        <v>50</v>
      </c>
      <c r="D20">
        <v>50</v>
      </c>
      <c r="E20">
        <v>150</v>
      </c>
      <c r="F20">
        <v>100</v>
      </c>
      <c r="G20">
        <v>100</v>
      </c>
      <c r="H20">
        <v>50</v>
      </c>
      <c r="I20">
        <v>100</v>
      </c>
      <c r="J20">
        <v>100</v>
      </c>
      <c r="K20">
        <v>200</v>
      </c>
      <c r="L20">
        <v>200</v>
      </c>
      <c r="M20">
        <v>150</v>
      </c>
      <c r="N20">
        <v>50</v>
      </c>
      <c r="O20">
        <v>50</v>
      </c>
      <c r="P20">
        <v>0</v>
      </c>
      <c r="Q20">
        <v>0</v>
      </c>
      <c r="R20">
        <v>0</v>
      </c>
      <c r="S20">
        <v>200</v>
      </c>
      <c r="T20">
        <v>20</v>
      </c>
      <c r="U20">
        <v>10</v>
      </c>
      <c r="V20">
        <v>20</v>
      </c>
      <c r="W20">
        <v>1000</v>
      </c>
    </row>
    <row r="21" spans="1:23" x14ac:dyDescent="0.2">
      <c r="A21" t="s">
        <v>51</v>
      </c>
      <c r="B21" t="s">
        <v>47</v>
      </c>
      <c r="C21">
        <v>500</v>
      </c>
      <c r="D21">
        <v>500</v>
      </c>
      <c r="E21">
        <v>1000</v>
      </c>
      <c r="F21">
        <v>500</v>
      </c>
      <c r="G21">
        <v>1000</v>
      </c>
      <c r="H21">
        <v>2000</v>
      </c>
      <c r="I21">
        <v>600</v>
      </c>
      <c r="J21">
        <v>3000</v>
      </c>
      <c r="K21">
        <v>1500</v>
      </c>
      <c r="L21">
        <v>400</v>
      </c>
      <c r="M21">
        <v>2000</v>
      </c>
      <c r="N21">
        <v>200</v>
      </c>
      <c r="O21">
        <v>1000</v>
      </c>
      <c r="P21">
        <v>0</v>
      </c>
      <c r="Q21">
        <v>0</v>
      </c>
      <c r="R21">
        <v>0</v>
      </c>
      <c r="S21">
        <v>2000</v>
      </c>
      <c r="T21">
        <v>200</v>
      </c>
      <c r="U21">
        <v>100</v>
      </c>
      <c r="V21">
        <v>100</v>
      </c>
      <c r="W21">
        <v>15000</v>
      </c>
    </row>
    <row r="22" spans="1:23" x14ac:dyDescent="0.2">
      <c r="A22" t="s">
        <v>52</v>
      </c>
      <c r="B22" t="s">
        <v>47</v>
      </c>
      <c r="C22">
        <v>100</v>
      </c>
      <c r="D22">
        <v>150</v>
      </c>
      <c r="E22">
        <v>100</v>
      </c>
      <c r="F22">
        <v>200</v>
      </c>
      <c r="G22">
        <v>100</v>
      </c>
      <c r="H22">
        <v>150</v>
      </c>
      <c r="I22">
        <v>200</v>
      </c>
      <c r="J22">
        <v>300</v>
      </c>
      <c r="K22">
        <v>100</v>
      </c>
      <c r="L22">
        <v>200</v>
      </c>
      <c r="M22">
        <v>300</v>
      </c>
      <c r="N22">
        <v>100</v>
      </c>
      <c r="O22">
        <v>100</v>
      </c>
      <c r="P22">
        <v>0</v>
      </c>
      <c r="Q22">
        <v>0</v>
      </c>
      <c r="R22">
        <v>0</v>
      </c>
      <c r="S22">
        <v>100</v>
      </c>
      <c r="T22">
        <v>50</v>
      </c>
      <c r="U22">
        <v>20</v>
      </c>
      <c r="V22">
        <v>30</v>
      </c>
      <c r="W22">
        <v>1000</v>
      </c>
    </row>
    <row r="23" spans="1:23" x14ac:dyDescent="0.2">
      <c r="A23" t="s">
        <v>53</v>
      </c>
      <c r="B23" t="s">
        <v>47</v>
      </c>
      <c r="C23">
        <v>0</v>
      </c>
      <c r="D23">
        <v>0</v>
      </c>
      <c r="E23">
        <v>6</v>
      </c>
      <c r="F23">
        <v>5</v>
      </c>
      <c r="G23">
        <v>5</v>
      </c>
      <c r="H23">
        <v>5</v>
      </c>
      <c r="I23">
        <v>5</v>
      </c>
      <c r="J23">
        <v>5</v>
      </c>
      <c r="K23">
        <v>10</v>
      </c>
      <c r="L23">
        <v>5</v>
      </c>
      <c r="M23">
        <v>5</v>
      </c>
      <c r="N23">
        <v>1</v>
      </c>
      <c r="O23">
        <v>1</v>
      </c>
      <c r="P23">
        <v>0</v>
      </c>
      <c r="Q23">
        <v>0</v>
      </c>
      <c r="R23">
        <v>0</v>
      </c>
      <c r="S23">
        <v>5</v>
      </c>
      <c r="T23">
        <v>0</v>
      </c>
      <c r="U23">
        <v>0</v>
      </c>
      <c r="V23">
        <v>0</v>
      </c>
      <c r="W23">
        <v>30</v>
      </c>
    </row>
    <row r="24" spans="1:23" x14ac:dyDescent="0.2">
      <c r="A24" t="s">
        <v>54</v>
      </c>
      <c r="B24" t="s">
        <v>47</v>
      </c>
      <c r="C24">
        <v>10</v>
      </c>
      <c r="D24">
        <v>10</v>
      </c>
      <c r="E24">
        <v>30</v>
      </c>
      <c r="F24">
        <v>172</v>
      </c>
      <c r="G24">
        <v>60</v>
      </c>
      <c r="H24">
        <v>30</v>
      </c>
      <c r="I24">
        <v>57</v>
      </c>
      <c r="J24">
        <v>50</v>
      </c>
      <c r="K24">
        <v>58</v>
      </c>
      <c r="L24">
        <v>194</v>
      </c>
      <c r="M24">
        <v>50</v>
      </c>
      <c r="N24">
        <v>20</v>
      </c>
      <c r="O24">
        <v>20</v>
      </c>
      <c r="P24">
        <v>0</v>
      </c>
      <c r="Q24">
        <v>0</v>
      </c>
      <c r="R24">
        <v>0</v>
      </c>
      <c r="S24">
        <v>10</v>
      </c>
      <c r="T24">
        <v>20</v>
      </c>
      <c r="U24">
        <v>5</v>
      </c>
      <c r="V24">
        <v>5</v>
      </c>
      <c r="W24">
        <v>300</v>
      </c>
    </row>
    <row r="25" spans="1:23" x14ac:dyDescent="0.2">
      <c r="A25" t="s">
        <v>56</v>
      </c>
      <c r="B25" t="s">
        <v>42</v>
      </c>
      <c r="C25">
        <v>7</v>
      </c>
      <c r="D25">
        <v>25</v>
      </c>
      <c r="E25">
        <v>0</v>
      </c>
      <c r="F25">
        <v>0</v>
      </c>
      <c r="G25">
        <v>15</v>
      </c>
      <c r="H25">
        <v>0</v>
      </c>
      <c r="I25">
        <v>48</v>
      </c>
      <c r="J25">
        <v>0</v>
      </c>
      <c r="K25">
        <v>0</v>
      </c>
      <c r="L25">
        <v>28</v>
      </c>
      <c r="M25">
        <v>0</v>
      </c>
      <c r="N25">
        <v>62</v>
      </c>
      <c r="O25">
        <v>5</v>
      </c>
      <c r="P25">
        <v>0</v>
      </c>
      <c r="Q25">
        <v>0</v>
      </c>
      <c r="R25">
        <v>0</v>
      </c>
      <c r="S25">
        <v>0</v>
      </c>
      <c r="T25">
        <v>40</v>
      </c>
      <c r="U25">
        <v>5</v>
      </c>
      <c r="V25">
        <v>12</v>
      </c>
      <c r="W25">
        <v>95</v>
      </c>
    </row>
    <row r="26" spans="1:23" x14ac:dyDescent="0.2">
      <c r="A26" t="s">
        <v>57</v>
      </c>
      <c r="B26" t="s">
        <v>47</v>
      </c>
      <c r="C26">
        <v>500</v>
      </c>
      <c r="D26">
        <v>500</v>
      </c>
      <c r="E26">
        <v>1500</v>
      </c>
      <c r="F26">
        <v>500</v>
      </c>
      <c r="G26">
        <v>200</v>
      </c>
      <c r="H26">
        <v>500</v>
      </c>
      <c r="I26">
        <v>100</v>
      </c>
      <c r="J26">
        <v>1000</v>
      </c>
      <c r="K26">
        <v>3500</v>
      </c>
      <c r="L26">
        <v>2000</v>
      </c>
      <c r="M26">
        <v>1000</v>
      </c>
      <c r="N26">
        <v>500</v>
      </c>
      <c r="O26">
        <v>1000</v>
      </c>
      <c r="P26">
        <v>30000</v>
      </c>
      <c r="Q26">
        <v>12000</v>
      </c>
      <c r="R26">
        <v>0</v>
      </c>
      <c r="S26">
        <v>1000</v>
      </c>
      <c r="T26">
        <v>100</v>
      </c>
      <c r="U26">
        <v>100</v>
      </c>
      <c r="V26">
        <v>100</v>
      </c>
      <c r="W26">
        <v>12000</v>
      </c>
    </row>
    <row r="27" spans="1:23" x14ac:dyDescent="0.2">
      <c r="A27" t="s">
        <v>58</v>
      </c>
      <c r="B27" t="s">
        <v>47</v>
      </c>
      <c r="C27">
        <v>800</v>
      </c>
      <c r="D27">
        <v>50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470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800</v>
      </c>
    </row>
    <row r="28" spans="1:23" x14ac:dyDescent="0.2">
      <c r="A28" t="s">
        <v>17</v>
      </c>
      <c r="B28" t="s">
        <v>100</v>
      </c>
      <c r="C28">
        <v>7</v>
      </c>
      <c r="D28">
        <v>4</v>
      </c>
      <c r="E28">
        <v>1</v>
      </c>
      <c r="F28">
        <v>2</v>
      </c>
      <c r="G28">
        <v>5</v>
      </c>
      <c r="H28">
        <v>1</v>
      </c>
      <c r="I28">
        <v>2</v>
      </c>
      <c r="J28">
        <v>2</v>
      </c>
      <c r="K28">
        <v>2</v>
      </c>
      <c r="L28">
        <v>0</v>
      </c>
      <c r="M28">
        <v>5</v>
      </c>
      <c r="N28">
        <v>5</v>
      </c>
      <c r="O28">
        <v>2</v>
      </c>
      <c r="P28">
        <v>0</v>
      </c>
      <c r="Q28">
        <v>0</v>
      </c>
      <c r="R28">
        <v>100</v>
      </c>
      <c r="S28">
        <v>1</v>
      </c>
      <c r="T28">
        <v>8</v>
      </c>
      <c r="U28">
        <v>15</v>
      </c>
      <c r="V28">
        <v>10</v>
      </c>
      <c r="W28">
        <v>50</v>
      </c>
    </row>
    <row r="29" spans="1:23" x14ac:dyDescent="0.2">
      <c r="A29" t="s">
        <v>59</v>
      </c>
      <c r="B29" t="s">
        <v>42</v>
      </c>
      <c r="C29">
        <v>0</v>
      </c>
      <c r="D29">
        <v>0</v>
      </c>
      <c r="E29">
        <v>300</v>
      </c>
      <c r="F29">
        <v>200</v>
      </c>
      <c r="G29">
        <v>100</v>
      </c>
      <c r="H29">
        <v>300</v>
      </c>
      <c r="I29">
        <v>100</v>
      </c>
      <c r="J29">
        <v>400</v>
      </c>
      <c r="K29">
        <v>700</v>
      </c>
      <c r="L29">
        <v>100</v>
      </c>
      <c r="M29">
        <v>500</v>
      </c>
      <c r="N29">
        <v>0</v>
      </c>
      <c r="O29">
        <v>100</v>
      </c>
      <c r="P29">
        <v>0</v>
      </c>
      <c r="Q29">
        <v>0</v>
      </c>
      <c r="R29">
        <v>0</v>
      </c>
      <c r="S29">
        <v>500</v>
      </c>
      <c r="T29">
        <v>0</v>
      </c>
      <c r="U29">
        <v>0</v>
      </c>
      <c r="V29">
        <v>0</v>
      </c>
      <c r="W29">
        <v>1000</v>
      </c>
    </row>
    <row r="30" spans="1:23" x14ac:dyDescent="0.2">
      <c r="A30" t="s">
        <v>60</v>
      </c>
      <c r="B30" t="s">
        <v>42</v>
      </c>
      <c r="C30">
        <v>0</v>
      </c>
      <c r="D30">
        <v>0</v>
      </c>
      <c r="E30">
        <v>600</v>
      </c>
      <c r="F30">
        <v>300</v>
      </c>
      <c r="G30">
        <v>200</v>
      </c>
      <c r="H30">
        <v>500</v>
      </c>
      <c r="I30">
        <v>100</v>
      </c>
      <c r="J30">
        <v>600</v>
      </c>
      <c r="K30">
        <v>1000</v>
      </c>
      <c r="L30">
        <v>100</v>
      </c>
      <c r="M30">
        <v>700</v>
      </c>
      <c r="N30">
        <v>0</v>
      </c>
      <c r="O30">
        <v>100</v>
      </c>
      <c r="P30">
        <v>0</v>
      </c>
      <c r="Q30">
        <v>0</v>
      </c>
      <c r="R30">
        <v>0</v>
      </c>
      <c r="S30">
        <v>1000</v>
      </c>
      <c r="T30">
        <v>0</v>
      </c>
      <c r="U30">
        <v>0</v>
      </c>
      <c r="V30">
        <v>0</v>
      </c>
      <c r="W30">
        <v>1500</v>
      </c>
    </row>
    <row r="31" spans="1:23" x14ac:dyDescent="0.2">
      <c r="A31" t="s">
        <v>61</v>
      </c>
      <c r="B31" t="s">
        <v>42</v>
      </c>
      <c r="C31">
        <v>0</v>
      </c>
      <c r="D31">
        <v>0</v>
      </c>
      <c r="E31">
        <v>1000</v>
      </c>
      <c r="F31">
        <v>600</v>
      </c>
      <c r="G31">
        <v>300</v>
      </c>
      <c r="H31">
        <v>800</v>
      </c>
      <c r="I31">
        <v>100</v>
      </c>
      <c r="J31">
        <v>1100</v>
      </c>
      <c r="K31">
        <v>1800</v>
      </c>
      <c r="L31">
        <v>200</v>
      </c>
      <c r="M31">
        <v>1300</v>
      </c>
      <c r="N31">
        <v>0</v>
      </c>
      <c r="O31">
        <v>200</v>
      </c>
      <c r="P31">
        <v>0</v>
      </c>
      <c r="Q31">
        <v>0</v>
      </c>
      <c r="R31">
        <v>0</v>
      </c>
      <c r="S31">
        <v>1500</v>
      </c>
      <c r="T31">
        <v>0</v>
      </c>
      <c r="U31">
        <v>0</v>
      </c>
      <c r="V31">
        <v>0</v>
      </c>
      <c r="W31">
        <v>3000</v>
      </c>
    </row>
    <row r="32" spans="1:23" x14ac:dyDescent="0.2">
      <c r="A32" t="s">
        <v>62</v>
      </c>
      <c r="B32" t="s">
        <v>42</v>
      </c>
      <c r="C32">
        <v>0</v>
      </c>
      <c r="D32">
        <v>0</v>
      </c>
      <c r="E32">
        <v>500</v>
      </c>
      <c r="F32">
        <v>500</v>
      </c>
      <c r="G32">
        <v>300</v>
      </c>
      <c r="H32">
        <v>300</v>
      </c>
      <c r="I32">
        <v>100</v>
      </c>
      <c r="J32">
        <v>500</v>
      </c>
      <c r="K32">
        <v>900</v>
      </c>
      <c r="L32">
        <v>100</v>
      </c>
      <c r="M32">
        <v>600</v>
      </c>
      <c r="N32">
        <v>0</v>
      </c>
      <c r="O32">
        <v>100</v>
      </c>
      <c r="P32">
        <v>0</v>
      </c>
      <c r="Q32">
        <v>0</v>
      </c>
      <c r="R32">
        <v>0</v>
      </c>
      <c r="S32">
        <v>800</v>
      </c>
      <c r="T32">
        <v>0</v>
      </c>
      <c r="U32">
        <v>0</v>
      </c>
      <c r="V32">
        <v>0</v>
      </c>
      <c r="W32">
        <v>2100</v>
      </c>
    </row>
    <row r="33" spans="1:23" x14ac:dyDescent="0.2">
      <c r="A33" t="s">
        <v>63</v>
      </c>
      <c r="B33" t="s">
        <v>42</v>
      </c>
      <c r="C33">
        <v>0</v>
      </c>
      <c r="D33">
        <v>0</v>
      </c>
      <c r="E33">
        <v>200</v>
      </c>
      <c r="F33">
        <v>100</v>
      </c>
      <c r="G33">
        <v>50</v>
      </c>
      <c r="H33">
        <v>200</v>
      </c>
      <c r="I33">
        <v>50</v>
      </c>
      <c r="J33">
        <v>200</v>
      </c>
      <c r="K33">
        <v>400</v>
      </c>
      <c r="L33">
        <v>50</v>
      </c>
      <c r="M33">
        <v>300</v>
      </c>
      <c r="N33">
        <v>0</v>
      </c>
      <c r="O33">
        <v>50</v>
      </c>
      <c r="P33">
        <v>0</v>
      </c>
      <c r="Q33">
        <v>0</v>
      </c>
      <c r="R33">
        <v>0</v>
      </c>
      <c r="S33">
        <v>300</v>
      </c>
      <c r="T33">
        <v>0</v>
      </c>
      <c r="U33">
        <v>0</v>
      </c>
      <c r="V33">
        <v>0</v>
      </c>
      <c r="W33">
        <v>700</v>
      </c>
    </row>
    <row r="34" spans="1:23" x14ac:dyDescent="0.2">
      <c r="A34" t="s">
        <v>64</v>
      </c>
      <c r="B34" t="s">
        <v>42</v>
      </c>
      <c r="C34">
        <v>0</v>
      </c>
      <c r="D34">
        <v>0</v>
      </c>
      <c r="E34">
        <v>700</v>
      </c>
      <c r="F34">
        <v>400</v>
      </c>
      <c r="G34">
        <v>200</v>
      </c>
      <c r="H34">
        <v>500</v>
      </c>
      <c r="I34">
        <v>100</v>
      </c>
      <c r="J34">
        <v>700</v>
      </c>
      <c r="K34">
        <v>1100</v>
      </c>
      <c r="L34">
        <v>100</v>
      </c>
      <c r="M34">
        <v>800</v>
      </c>
      <c r="N34">
        <v>0</v>
      </c>
      <c r="O34">
        <v>100</v>
      </c>
      <c r="P34">
        <v>0</v>
      </c>
      <c r="Q34">
        <v>0</v>
      </c>
      <c r="R34">
        <v>0</v>
      </c>
      <c r="S34">
        <v>1000</v>
      </c>
      <c r="T34">
        <v>0</v>
      </c>
      <c r="U34">
        <v>0</v>
      </c>
      <c r="V34">
        <v>0</v>
      </c>
      <c r="W34">
        <v>2000</v>
      </c>
    </row>
    <row r="35" spans="1:23" x14ac:dyDescent="0.2">
      <c r="A35" t="s">
        <v>65</v>
      </c>
      <c r="B35" t="s">
        <v>42</v>
      </c>
      <c r="C35">
        <v>0</v>
      </c>
      <c r="D35">
        <v>0</v>
      </c>
      <c r="E35">
        <v>400</v>
      </c>
      <c r="F35">
        <v>300</v>
      </c>
      <c r="G35">
        <v>200</v>
      </c>
      <c r="H35">
        <v>300</v>
      </c>
      <c r="I35">
        <v>100</v>
      </c>
      <c r="J35">
        <v>400</v>
      </c>
      <c r="K35">
        <v>700</v>
      </c>
      <c r="L35">
        <v>100</v>
      </c>
      <c r="M35">
        <v>500</v>
      </c>
      <c r="N35">
        <v>0</v>
      </c>
      <c r="O35">
        <v>100</v>
      </c>
      <c r="P35">
        <v>0</v>
      </c>
      <c r="Q35">
        <v>0</v>
      </c>
      <c r="R35">
        <v>0</v>
      </c>
      <c r="S35">
        <v>500</v>
      </c>
      <c r="T35">
        <v>0</v>
      </c>
      <c r="U35">
        <v>0</v>
      </c>
      <c r="V35">
        <v>0</v>
      </c>
      <c r="W35">
        <v>1000</v>
      </c>
    </row>
    <row r="36" spans="1:23" x14ac:dyDescent="0.2">
      <c r="A36" t="s">
        <v>66</v>
      </c>
      <c r="B36" t="s">
        <v>42</v>
      </c>
      <c r="C36">
        <v>0</v>
      </c>
      <c r="D36">
        <v>0</v>
      </c>
      <c r="E36">
        <v>200</v>
      </c>
      <c r="F36">
        <v>100</v>
      </c>
      <c r="G36">
        <v>50</v>
      </c>
      <c r="H36">
        <v>100</v>
      </c>
      <c r="I36">
        <v>50</v>
      </c>
      <c r="J36">
        <v>200</v>
      </c>
      <c r="K36">
        <v>300</v>
      </c>
      <c r="L36">
        <v>50</v>
      </c>
      <c r="M36">
        <v>200</v>
      </c>
      <c r="N36">
        <v>0</v>
      </c>
      <c r="O36">
        <v>50</v>
      </c>
      <c r="P36">
        <v>0</v>
      </c>
      <c r="Q36">
        <v>0</v>
      </c>
      <c r="R36">
        <v>0</v>
      </c>
      <c r="S36">
        <v>200</v>
      </c>
      <c r="T36">
        <v>0</v>
      </c>
      <c r="U36">
        <v>0</v>
      </c>
      <c r="V36">
        <v>0</v>
      </c>
      <c r="W36">
        <v>300</v>
      </c>
    </row>
    <row r="37" spans="1:23" x14ac:dyDescent="0.2">
      <c r="A37" t="s">
        <v>67</v>
      </c>
      <c r="B37" t="s">
        <v>42</v>
      </c>
      <c r="C37">
        <v>0</v>
      </c>
      <c r="D37">
        <v>0</v>
      </c>
      <c r="E37">
        <v>700</v>
      </c>
      <c r="F37">
        <v>400</v>
      </c>
      <c r="G37">
        <v>200</v>
      </c>
      <c r="H37">
        <v>400</v>
      </c>
      <c r="I37">
        <v>100</v>
      </c>
      <c r="J37">
        <v>600</v>
      </c>
      <c r="K37">
        <v>1200</v>
      </c>
      <c r="L37">
        <v>100</v>
      </c>
      <c r="M37">
        <v>800</v>
      </c>
      <c r="N37">
        <v>0</v>
      </c>
      <c r="O37">
        <v>100</v>
      </c>
      <c r="P37">
        <v>0</v>
      </c>
      <c r="Q37">
        <v>0</v>
      </c>
      <c r="R37">
        <v>0</v>
      </c>
      <c r="S37">
        <v>1000</v>
      </c>
      <c r="T37">
        <v>0</v>
      </c>
      <c r="U37">
        <v>0</v>
      </c>
      <c r="V37">
        <v>0</v>
      </c>
      <c r="W37">
        <v>1900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B9BB2-037D-4924-B1EC-1D4EF80C2EF3}">
  <sheetPr codeName="Tabelle4"/>
  <dimension ref="A1:P52"/>
  <sheetViews>
    <sheetView topLeftCell="A5" zoomScale="85" zoomScaleNormal="85" workbookViewId="0"/>
  </sheetViews>
  <sheetFormatPr baseColWidth="10" defaultRowHeight="12.75" x14ac:dyDescent="0.2"/>
  <cols>
    <col min="1" max="1" width="2" style="39" customWidth="1"/>
    <col min="2" max="2" width="4.85546875" style="39" customWidth="1"/>
    <col min="3" max="16384" width="11.42578125" style="39"/>
  </cols>
  <sheetData>
    <row r="1" spans="1:4" hidden="1" x14ac:dyDescent="0.2">
      <c r="A1" s="39">
        <v>17</v>
      </c>
      <c r="C1" s="39" t="s">
        <v>102</v>
      </c>
      <c r="D1" s="39" t="s">
        <v>103</v>
      </c>
    </row>
    <row r="2" spans="1:4" hidden="1" x14ac:dyDescent="0.2"/>
    <row r="3" spans="1:4" hidden="1" x14ac:dyDescent="0.2"/>
    <row r="4" spans="1:4" hidden="1" x14ac:dyDescent="0.2"/>
    <row r="6" spans="1:4" ht="25.5" x14ac:dyDescent="0.35">
      <c r="C6" s="136" t="s">
        <v>176</v>
      </c>
    </row>
    <row r="7" spans="1:4" x14ac:dyDescent="0.2">
      <c r="C7" s="113" t="s">
        <v>175</v>
      </c>
    </row>
    <row r="8" spans="1:4" x14ac:dyDescent="0.2">
      <c r="C8" s="39" t="s">
        <v>107</v>
      </c>
    </row>
    <row r="18" spans="3:16" hidden="1" x14ac:dyDescent="0.2"/>
    <row r="19" spans="3:16" hidden="1" x14ac:dyDescent="0.2"/>
    <row r="20" spans="3:16" ht="25.5" x14ac:dyDescent="0.35">
      <c r="C20" s="136" t="s">
        <v>177</v>
      </c>
    </row>
    <row r="21" spans="3:16" x14ac:dyDescent="0.2">
      <c r="P21" s="109" t="s">
        <v>229</v>
      </c>
    </row>
    <row r="22" spans="3:16" x14ac:dyDescent="0.2">
      <c r="P22" s="109" t="s">
        <v>227</v>
      </c>
    </row>
    <row r="23" spans="3:16" x14ac:dyDescent="0.2">
      <c r="P23" s="109" t="s">
        <v>325</v>
      </c>
    </row>
    <row r="24" spans="3:16" x14ac:dyDescent="0.2">
      <c r="P24" s="109"/>
    </row>
    <row r="25" spans="3:16" x14ac:dyDescent="0.2">
      <c r="P25" s="109" t="s">
        <v>228</v>
      </c>
    </row>
    <row r="26" spans="3:16" x14ac:dyDescent="0.2">
      <c r="P26" s="109"/>
    </row>
    <row r="27" spans="3:16" x14ac:dyDescent="0.2">
      <c r="P27" s="109"/>
    </row>
    <row r="35" spans="3:3" ht="25.5" x14ac:dyDescent="0.35">
      <c r="C35" s="136" t="s">
        <v>178</v>
      </c>
    </row>
    <row r="42" spans="3:3" hidden="1" x14ac:dyDescent="0.2"/>
    <row r="46" spans="3:3" ht="25.5" x14ac:dyDescent="0.35">
      <c r="C46" s="136" t="s">
        <v>179</v>
      </c>
    </row>
    <row r="52" spans="3:3" ht="25.5" x14ac:dyDescent="0.35">
      <c r="C52" s="136" t="s">
        <v>180</v>
      </c>
    </row>
  </sheetData>
  <pageMargins left="0.7" right="0.7" top="0.78740157499999996" bottom="0.78740157499999996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CFD-6ACF-4AF7-8CC9-C2D271BE58C5}">
  <sheetPr codeName="Tabelle15"/>
  <dimension ref="A1:BH1"/>
  <sheetViews>
    <sheetView topLeftCell="AX1" workbookViewId="0">
      <selection activeCell="BA13" sqref="BA13"/>
    </sheetView>
  </sheetViews>
  <sheetFormatPr baseColWidth="10" defaultRowHeight="12.75" x14ac:dyDescent="0.2"/>
  <sheetData>
    <row r="1" spans="1:60" x14ac:dyDescent="0.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  <c r="AO1">
        <v>41</v>
      </c>
      <c r="AP1">
        <v>42</v>
      </c>
      <c r="AQ1">
        <v>43</v>
      </c>
      <c r="AR1">
        <v>44</v>
      </c>
      <c r="AS1">
        <v>45</v>
      </c>
      <c r="AT1">
        <v>46</v>
      </c>
      <c r="AU1">
        <v>47</v>
      </c>
      <c r="AV1">
        <v>48</v>
      </c>
      <c r="AW1">
        <v>49</v>
      </c>
      <c r="AX1">
        <v>50</v>
      </c>
      <c r="AY1">
        <v>51</v>
      </c>
      <c r="AZ1">
        <v>52</v>
      </c>
      <c r="BA1">
        <v>53</v>
      </c>
      <c r="BB1">
        <v>54</v>
      </c>
      <c r="BC1">
        <v>55</v>
      </c>
      <c r="BD1">
        <v>56</v>
      </c>
      <c r="BE1">
        <v>57</v>
      </c>
      <c r="BF1">
        <v>58</v>
      </c>
      <c r="BG1">
        <v>59</v>
      </c>
      <c r="BH1">
        <v>60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9FAC-2925-43B2-A6A4-A796DD3BD81B}">
  <sheetPr codeName="Tabelle17">
    <tabColor rgb="FFFF0000"/>
  </sheetPr>
  <dimension ref="A1"/>
  <sheetViews>
    <sheetView zoomScale="175" zoomScaleNormal="175" workbookViewId="0">
      <selection activeCell="F10" sqref="F9:F10"/>
    </sheetView>
  </sheetViews>
  <sheetFormatPr baseColWidth="10" defaultRowHeight="12.75" x14ac:dyDescent="0.2"/>
  <cols>
    <col min="1" max="16384" width="11.42578125" style="324"/>
  </cols>
  <sheetData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55DE-72EB-4079-B13E-52C74BE3B30F}">
  <sheetPr codeName="Tabelle18">
    <tabColor rgb="FF00B0F0"/>
  </sheetPr>
  <dimension ref="C4:Q66"/>
  <sheetViews>
    <sheetView workbookViewId="0">
      <selection activeCell="Q18" sqref="Q18:Q66"/>
    </sheetView>
  </sheetViews>
  <sheetFormatPr baseColWidth="10" defaultRowHeight="12.75" x14ac:dyDescent="0.2"/>
  <sheetData>
    <row r="4" spans="3:17" x14ac:dyDescent="0.2">
      <c r="C4" t="s">
        <v>433</v>
      </c>
      <c r="Q4" t="s">
        <v>433</v>
      </c>
    </row>
    <row r="6" spans="3:17" x14ac:dyDescent="0.2">
      <c r="C6" s="26" t="s">
        <v>434</v>
      </c>
      <c r="Q6" t="s">
        <v>441</v>
      </c>
    </row>
    <row r="7" spans="3:17" x14ac:dyDescent="0.2">
      <c r="C7" t="s">
        <v>440</v>
      </c>
      <c r="Q7" t="s">
        <v>442</v>
      </c>
    </row>
    <row r="8" spans="3:17" x14ac:dyDescent="0.2">
      <c r="C8" s="26" t="s">
        <v>435</v>
      </c>
      <c r="Q8" t="s">
        <v>443</v>
      </c>
    </row>
    <row r="9" spans="3:17" x14ac:dyDescent="0.2">
      <c r="C9" s="26" t="s">
        <v>436</v>
      </c>
      <c r="Q9" t="s">
        <v>444</v>
      </c>
    </row>
    <row r="10" spans="3:17" x14ac:dyDescent="0.2">
      <c r="C10" s="26" t="s">
        <v>437</v>
      </c>
      <c r="Q10" t="s">
        <v>445</v>
      </c>
    </row>
    <row r="11" spans="3:17" x14ac:dyDescent="0.2">
      <c r="C11" s="26" t="s">
        <v>438</v>
      </c>
      <c r="Q11" t="s">
        <v>446</v>
      </c>
    </row>
    <row r="12" spans="3:17" x14ac:dyDescent="0.2">
      <c r="C12" s="26" t="s">
        <v>439</v>
      </c>
      <c r="Q12" t="s">
        <v>435</v>
      </c>
    </row>
    <row r="13" spans="3:17" x14ac:dyDescent="0.2">
      <c r="Q13" t="s">
        <v>436</v>
      </c>
    </row>
    <row r="14" spans="3:17" x14ac:dyDescent="0.2">
      <c r="C14" t="str">
        <f>data_as_csv!A2&amp; " in der Einheit " &amp;data_as_csv!B2</f>
        <v>Kalorien in der Einheit kcal</v>
      </c>
      <c r="Q14" t="s">
        <v>437</v>
      </c>
    </row>
    <row r="15" spans="3:17" x14ac:dyDescent="0.2">
      <c r="C15" t="str">
        <f>data_as_csv!A3&amp; " in der Einheit " &amp;data_as_csv!B3</f>
        <v>Eiweiss in der Einheit Gramm (g)</v>
      </c>
      <c r="Q15" t="s">
        <v>438</v>
      </c>
    </row>
    <row r="16" spans="3:17" x14ac:dyDescent="0.2">
      <c r="C16" t="str">
        <f>data_as_csv!A4&amp; " in der Einheit " &amp;data_as_csv!B4</f>
        <v>Fett in der Einheit Gramm (g)</v>
      </c>
      <c r="Q16" t="s">
        <v>439</v>
      </c>
    </row>
    <row r="17" spans="3:17" x14ac:dyDescent="0.2">
      <c r="C17" t="str">
        <f>data_as_csv!A5&amp; " in der Einheit " &amp;data_as_csv!B5</f>
        <v>Zucker in der Einheit Gramm (g)</v>
      </c>
    </row>
    <row r="18" spans="3:17" x14ac:dyDescent="0.2">
      <c r="C18" t="str">
        <f>data_as_csv!A6&amp; " in der Einheit " &amp;data_as_csv!B6</f>
        <v>Fruktose in der Einheit Gramm (g)</v>
      </c>
      <c r="Q18" t="str">
        <f>C14</f>
        <v>Kalorien in der Einheit kcal</v>
      </c>
    </row>
    <row r="19" spans="3:17" x14ac:dyDescent="0.2">
      <c r="C19" t="str">
        <f>data_as_csv!A7&amp; " in der Einheit " &amp;data_as_csv!B7</f>
        <v>gesättige Fettsäuren in der Einheit Gramm (g)</v>
      </c>
      <c r="Q19" t="str">
        <f t="shared" ref="Q19:Q66" si="0">C15</f>
        <v>Eiweiss in der Einheit Gramm (g)</v>
      </c>
    </row>
    <row r="20" spans="3:17" x14ac:dyDescent="0.2">
      <c r="C20" t="str">
        <f>data_as_csv!A8&amp; " in der Einheit " &amp;data_as_csv!B8</f>
        <v>ungesättigte Fettsäuren in der Einheit Gramm (g)</v>
      </c>
      <c r="Q20" t="str">
        <f t="shared" si="0"/>
        <v>Fett in der Einheit Gramm (g)</v>
      </c>
    </row>
    <row r="21" spans="3:17" x14ac:dyDescent="0.2">
      <c r="C21" t="str">
        <f>data_as_csv!A9&amp; " in der Einheit " &amp;data_as_csv!B9</f>
        <v>Eisen in der Einheit Milligramm (mg)</v>
      </c>
      <c r="Q21" t="str">
        <f t="shared" si="0"/>
        <v>Zucker in der Einheit Gramm (g)</v>
      </c>
    </row>
    <row r="22" spans="3:17" x14ac:dyDescent="0.2">
      <c r="C22" t="str">
        <f>data_as_csv!A10&amp; " in der Einheit " &amp;data_as_csv!B10</f>
        <v>Magnesium in der Einheit Milligramm (mg)</v>
      </c>
      <c r="Q22" t="str">
        <f t="shared" si="0"/>
        <v>Fruktose in der Einheit Gramm (g)</v>
      </c>
    </row>
    <row r="23" spans="3:17" x14ac:dyDescent="0.2">
      <c r="C23" t="str">
        <f>data_as_csv!A11&amp; " in der Einheit " &amp;data_as_csv!B11</f>
        <v>Calzium in der Einheit Milligramm (mg)</v>
      </c>
      <c r="Q23" t="str">
        <f t="shared" si="0"/>
        <v>gesättige Fettsäuren in der Einheit Gramm (g)</v>
      </c>
    </row>
    <row r="24" spans="3:17" x14ac:dyDescent="0.2">
      <c r="C24" t="str">
        <f>data_as_csv!A12&amp; " in der Einheit " &amp;data_as_csv!B12</f>
        <v>Zink in der Einheit Milligramm (mg)</v>
      </c>
      <c r="Q24" t="str">
        <f t="shared" si="0"/>
        <v>ungesättigte Fettsäuren in der Einheit Gramm (g)</v>
      </c>
    </row>
    <row r="25" spans="3:17" x14ac:dyDescent="0.2">
      <c r="C25" t="str">
        <f>data_as_csv!A13&amp; " in der Einheit " &amp;data_as_csv!B13</f>
        <v>Selen in der Einheit Mikrogramm (µg)</v>
      </c>
      <c r="Q25" t="str">
        <f t="shared" si="0"/>
        <v>Eisen in der Einheit Milligramm (mg)</v>
      </c>
    </row>
    <row r="26" spans="3:17" x14ac:dyDescent="0.2">
      <c r="C26" t="str">
        <f>data_as_csv!A14&amp; " in der Einheit " &amp;data_as_csv!B14</f>
        <v>Vitamin K1 in der Einheit Mikrogramm (µg)</v>
      </c>
      <c r="Q26" t="str">
        <f t="shared" si="0"/>
        <v>Magnesium in der Einheit Milligramm (mg)</v>
      </c>
    </row>
    <row r="27" spans="3:17" x14ac:dyDescent="0.2">
      <c r="C27" t="str">
        <f>data_as_csv!A15&amp; " in der Einheit " &amp;data_as_csv!B15</f>
        <v>Vitamin K2 in der Einheit Mikrogramm (µg)</v>
      </c>
      <c r="Q27" t="str">
        <f t="shared" si="0"/>
        <v>Calzium in der Einheit Milligramm (mg)</v>
      </c>
    </row>
    <row r="28" spans="3:17" x14ac:dyDescent="0.2">
      <c r="C28" t="str">
        <f>data_as_csv!A16&amp; " in der Einheit " &amp;data_as_csv!B16</f>
        <v>Jod in der Einheit Mikrogramm (µg)</v>
      </c>
      <c r="Q28" t="str">
        <f t="shared" si="0"/>
        <v>Zink in der Einheit Milligramm (mg)</v>
      </c>
    </row>
    <row r="29" spans="3:17" x14ac:dyDescent="0.2">
      <c r="C29" t="str">
        <f>data_as_csv!A17&amp; " in der Einheit " &amp;data_as_csv!B17</f>
        <v>Ballasstoffe in der Einheit Gramm (g)</v>
      </c>
      <c r="Q29" t="str">
        <f t="shared" si="0"/>
        <v>Selen in der Einheit Mikrogramm (µg)</v>
      </c>
    </row>
    <row r="30" spans="3:17" x14ac:dyDescent="0.2">
      <c r="C30" t="str">
        <f>data_as_csv!A18&amp; " in der Einheit " &amp;data_as_csv!B18</f>
        <v>Vitamin B12 in der Einheit Mikrogramm (µg)</v>
      </c>
      <c r="Q30" t="str">
        <f t="shared" si="0"/>
        <v>Vitamin K1 in der Einheit Mikrogramm (µg)</v>
      </c>
    </row>
    <row r="31" spans="3:17" x14ac:dyDescent="0.2">
      <c r="C31" t="str">
        <f>data_as_csv!A19&amp; " in der Einheit " &amp;data_as_csv!B19</f>
        <v>Bitamin B1 in der Einheit Milligramm (mg)</v>
      </c>
      <c r="Q31" t="str">
        <f t="shared" si="0"/>
        <v>Vitamin K2 in der Einheit Mikrogramm (µg)</v>
      </c>
    </row>
    <row r="32" spans="3:17" x14ac:dyDescent="0.2">
      <c r="C32" t="str">
        <f>data_as_csv!A20&amp; " in der Einheit " &amp;data_as_csv!B20</f>
        <v>Bitamin B2 in der Einheit Milligramm (mg)</v>
      </c>
      <c r="Q32" t="str">
        <f t="shared" si="0"/>
        <v>Jod in der Einheit Mikrogramm (µg)</v>
      </c>
    </row>
    <row r="33" spans="3:17" x14ac:dyDescent="0.2">
      <c r="C33" t="str">
        <f>data_as_csv!A21&amp; " in der Einheit " &amp;data_as_csv!B21</f>
        <v>Vitamin B3 in der Einheit Milligramm (mg)</v>
      </c>
      <c r="Q33" t="str">
        <f t="shared" si="0"/>
        <v>Ballasstoffe in der Einheit Gramm (g)</v>
      </c>
    </row>
    <row r="34" spans="3:17" x14ac:dyDescent="0.2">
      <c r="C34" t="str">
        <f>data_as_csv!A22&amp; " in der Einheit " &amp;data_as_csv!B22</f>
        <v>Vitamin B6 in der Einheit Milligramm (mg)</v>
      </c>
      <c r="Q34" t="str">
        <f t="shared" si="0"/>
        <v>Vitamin B12 in der Einheit Mikrogramm (µg)</v>
      </c>
    </row>
    <row r="35" spans="3:17" x14ac:dyDescent="0.2">
      <c r="C35" t="str">
        <f>data_as_csv!A23&amp; " in der Einheit " &amp;data_as_csv!B23</f>
        <v>Vitamin B7 in der Einheit Mikrogramm (µg)</v>
      </c>
      <c r="Q35" t="str">
        <f t="shared" si="0"/>
        <v>Bitamin B1 in der Einheit Milligramm (mg)</v>
      </c>
    </row>
    <row r="36" spans="3:17" x14ac:dyDescent="0.2">
      <c r="C36" t="str">
        <f>data_as_csv!A24&amp; " in der Einheit " &amp;data_as_csv!B24</f>
        <v>Vitamin B9 in der Einheit Mikrogramm (µg)</v>
      </c>
      <c r="Q36" t="str">
        <f t="shared" si="0"/>
        <v>Bitamin B2 in der Einheit Milligramm (mg)</v>
      </c>
    </row>
    <row r="37" spans="3:17" x14ac:dyDescent="0.2">
      <c r="C37" t="str">
        <f>data_as_csv!A25&amp; " in der Einheit " &amp;data_as_csv!B25</f>
        <v>Vitamin C in der Einheit Milligramm (mg)</v>
      </c>
      <c r="Q37" t="str">
        <f t="shared" si="0"/>
        <v>Vitamin B3 in der Einheit Milligramm (mg)</v>
      </c>
    </row>
    <row r="38" spans="3:17" x14ac:dyDescent="0.2">
      <c r="C38" t="str">
        <f>data_as_csv!A26&amp; " in der Einheit " &amp;data_as_csv!B26</f>
        <v>Vitamin E in der Einheit Milligramm (mg)</v>
      </c>
      <c r="Q38" t="str">
        <f t="shared" si="0"/>
        <v>Vitamin B6 in der Einheit Milligramm (mg)</v>
      </c>
    </row>
    <row r="39" spans="3:17" x14ac:dyDescent="0.2">
      <c r="C39" t="str">
        <f>data_as_csv!A27&amp; " in der Einheit " &amp;data_as_csv!B27</f>
        <v>Vitamin A in der Einheit Mikrogramm Retinol-Äquivalent (µg RE)</v>
      </c>
      <c r="Q39" t="str">
        <f t="shared" si="0"/>
        <v>Vitamin B7 in der Einheit Mikrogramm (µg)</v>
      </c>
    </row>
    <row r="40" spans="3:17" x14ac:dyDescent="0.2">
      <c r="C40" t="str">
        <f>data_as_csv!A28&amp; " in der Einheit " &amp;data_as_csv!B28</f>
        <v>Zucker in der Einheit Gramm (g)</v>
      </c>
      <c r="Q40" t="str">
        <f t="shared" si="0"/>
        <v>Vitamin B9 in der Einheit Mikrogramm (µg)</v>
      </c>
    </row>
    <row r="41" spans="3:17" x14ac:dyDescent="0.2">
      <c r="C41" t="str">
        <f>data_as_csv!A29&amp; " in der Einheit " &amp;data_as_csv!B29</f>
        <v>Histidin in der Einheit Milligramm (mg)</v>
      </c>
      <c r="Q41" t="str">
        <f t="shared" si="0"/>
        <v>Vitamin C in der Einheit Milligramm (mg)</v>
      </c>
    </row>
    <row r="42" spans="3:17" x14ac:dyDescent="0.2">
      <c r="C42" t="str">
        <f>data_as_csv!A30&amp; " in der Einheit " &amp;data_as_csv!B30</f>
        <v>Isoleucin in der Einheit Milligramm (mg)</v>
      </c>
      <c r="Q42" t="str">
        <f t="shared" si="0"/>
        <v>Vitamin E in der Einheit Milligramm (mg)</v>
      </c>
    </row>
    <row r="43" spans="3:17" x14ac:dyDescent="0.2">
      <c r="C43" t="str">
        <f>data_as_csv!A31&amp; " in der Einheit " &amp;data_as_csv!B31</f>
        <v>Leucin in der Einheit Milligramm (mg)</v>
      </c>
      <c r="Q43" t="str">
        <f t="shared" si="0"/>
        <v>Vitamin A in der Einheit Mikrogramm Retinol-Äquivalent (µg RE)</v>
      </c>
    </row>
    <row r="44" spans="3:17" x14ac:dyDescent="0.2">
      <c r="C44" t="str">
        <f>data_as_csv!A32&amp; " in der Einheit " &amp;data_as_csv!B32</f>
        <v>Lysin in der Einheit Milligramm (mg)</v>
      </c>
      <c r="Q44" t="str">
        <f t="shared" si="0"/>
        <v>Zucker in der Einheit Gramm (g)</v>
      </c>
    </row>
    <row r="45" spans="3:17" x14ac:dyDescent="0.2">
      <c r="C45" t="str">
        <f>data_as_csv!A33&amp; " in der Einheit " &amp;data_as_csv!B33</f>
        <v>Methionin in der Einheit Milligramm (mg)</v>
      </c>
      <c r="Q45" t="str">
        <f t="shared" si="0"/>
        <v>Histidin in der Einheit Milligramm (mg)</v>
      </c>
    </row>
    <row r="46" spans="3:17" x14ac:dyDescent="0.2">
      <c r="C46" t="str">
        <f>data_as_csv!A34&amp; " in der Einheit " &amp;data_as_csv!B34</f>
        <v>Phenylalanin in der Einheit Milligramm (mg)</v>
      </c>
      <c r="Q46" t="str">
        <f t="shared" si="0"/>
        <v>Isoleucin in der Einheit Milligramm (mg)</v>
      </c>
    </row>
    <row r="47" spans="3:17" x14ac:dyDescent="0.2">
      <c r="C47" t="str">
        <f>data_as_csv!A35&amp; " in der Einheit " &amp;data_as_csv!B35</f>
        <v>Threonin in der Einheit Milligramm (mg)</v>
      </c>
      <c r="Q47" t="str">
        <f t="shared" si="0"/>
        <v>Leucin in der Einheit Milligramm (mg)</v>
      </c>
    </row>
    <row r="48" spans="3:17" x14ac:dyDescent="0.2">
      <c r="C48" t="str">
        <f>data_as_csv!A36&amp; " in der Einheit " &amp;data_as_csv!B36</f>
        <v>Tryptophan in der Einheit Milligramm (mg)</v>
      </c>
      <c r="Q48" t="str">
        <f t="shared" si="0"/>
        <v>Lysin in der Einheit Milligramm (mg)</v>
      </c>
    </row>
    <row r="49" spans="3:17" x14ac:dyDescent="0.2">
      <c r="C49" t="str">
        <f>data_as_csv!A37&amp; " in der Einheit " &amp;data_as_csv!B37</f>
        <v>Valin in der Einheit Milligramm (mg)</v>
      </c>
      <c r="Q49" t="str">
        <f t="shared" si="0"/>
        <v>Methionin in der Einheit Milligramm (mg)</v>
      </c>
    </row>
    <row r="50" spans="3:17" x14ac:dyDescent="0.2">
      <c r="C50" t="str">
        <f>data_as_csv!A38&amp; " in der Einheit " &amp;data_as_csv!B38</f>
        <v>Kalium in der Einheit Milligramm (mg)</v>
      </c>
      <c r="Q50" t="str">
        <f t="shared" si="0"/>
        <v>Phenylalanin in der Einheit Milligramm (mg)</v>
      </c>
    </row>
    <row r="51" spans="3:17" x14ac:dyDescent="0.2">
      <c r="C51" t="str">
        <f>data_as_csv!A39&amp; " in der Einheit " &amp;data_as_csv!B39</f>
        <v>Vitamin B5 (Pantothensäure) in der Einheit Milligramm (mg)</v>
      </c>
      <c r="Q51" t="str">
        <f t="shared" si="0"/>
        <v>Threonin in der Einheit Milligramm (mg)</v>
      </c>
    </row>
    <row r="52" spans="3:17" x14ac:dyDescent="0.2">
      <c r="C52" t="str">
        <f>data_as_csv!A40&amp; " in der Einheit " &amp;data_as_csv!B40</f>
        <v>Mangan (Spurenelement) in der Einheit Milligramm (mg)</v>
      </c>
      <c r="Q52" t="str">
        <f t="shared" si="0"/>
        <v>Tryptophan in der Einheit Milligramm (mg)</v>
      </c>
    </row>
    <row r="53" spans="3:17" x14ac:dyDescent="0.2">
      <c r="C53" t="str">
        <f>data_as_csv!A41&amp; " in der Einheit " &amp;data_as_csv!B41</f>
        <v>Kupfer (Spurenelement) in der Einheit Milligramm (mg)</v>
      </c>
      <c r="Q53" t="str">
        <f t="shared" si="0"/>
        <v>Valin in der Einheit Milligramm (mg)</v>
      </c>
    </row>
    <row r="54" spans="3:17" x14ac:dyDescent="0.2">
      <c r="C54" t="str">
        <f>data_as_csv!A42&amp; " in der Einheit " &amp;data_as_csv!B42</f>
        <v>Chrom (Spurenelement) (µg) in der Einheit Mikrogramm (µg)</v>
      </c>
      <c r="Q54" t="str">
        <f t="shared" si="0"/>
        <v>Kalium in der Einheit Milligramm (mg)</v>
      </c>
    </row>
    <row r="55" spans="3:17" x14ac:dyDescent="0.2">
      <c r="C55" t="str">
        <f>data_as_csv!A43&amp; " in der Einheit " &amp;data_as_csv!B43</f>
        <v>Molybdän (Spurenelement) (µg) in der Einheit Mikrogramm (µg)</v>
      </c>
      <c r="Q55" t="str">
        <f t="shared" si="0"/>
        <v>Vitamin B5 (Pantothensäure) in der Einheit Milligramm (mg)</v>
      </c>
    </row>
    <row r="56" spans="3:17" x14ac:dyDescent="0.2">
      <c r="C56" t="str">
        <f>data_as_csv!A44&amp; " in der Einheit " &amp;data_as_csv!B44</f>
        <v>Fluorid (Spurenelement) in der Einheit Milligramm (mg)</v>
      </c>
      <c r="Q56" t="str">
        <f t="shared" si="0"/>
        <v>Mangan (Spurenelement) in der Einheit Milligramm (mg)</v>
      </c>
    </row>
    <row r="57" spans="3:17" x14ac:dyDescent="0.2">
      <c r="C57" t="str">
        <f>data_as_csv!A45&amp; " in der Einheit " &amp;data_as_csv!B45</f>
        <v>Chlorid (Mengenelement) in der Einheit Milligramm (mg)</v>
      </c>
      <c r="Q57" t="str">
        <f t="shared" si="0"/>
        <v>Kupfer (Spurenelement) in der Einheit Milligramm (mg)</v>
      </c>
    </row>
    <row r="58" spans="3:17" x14ac:dyDescent="0.2">
      <c r="C58" t="str">
        <f>data_as_csv!A46&amp; " in der Einheit " &amp;data_as_csv!B46</f>
        <v>Natrium (Mengenelement) in der Einheit Milligramm (mg)</v>
      </c>
      <c r="Q58" t="str">
        <f t="shared" si="0"/>
        <v>Chrom (Spurenelement) (µg) in der Einheit Mikrogramm (µg)</v>
      </c>
    </row>
    <row r="59" spans="3:17" x14ac:dyDescent="0.2">
      <c r="C59" t="str">
        <f>data_as_csv!A47&amp; " in der Einheit " &amp;data_as_csv!B47</f>
        <v>Phosphor (Mengenelement) in der Einheit Milligramm (mg)</v>
      </c>
      <c r="Q59" t="str">
        <f t="shared" si="0"/>
        <v>Molybdän (Spurenelement) (µg) in der Einheit Mikrogramm (µg)</v>
      </c>
    </row>
    <row r="60" spans="3:17" x14ac:dyDescent="0.2">
      <c r="C60" t="str">
        <f>data_as_csv!A48&amp; " in der Einheit " &amp;data_as_csv!B48</f>
        <v>Schwefel (Bestandteil von Proteinen) in der Einheit Milligramm (mg)</v>
      </c>
      <c r="Q60" t="str">
        <f t="shared" si="0"/>
        <v>Fluorid (Spurenelement) in der Einheit Milligramm (mg)</v>
      </c>
    </row>
    <row r="61" spans="3:17" x14ac:dyDescent="0.2">
      <c r="C61" t="str">
        <f>data_as_csv!A49&amp; " in der Einheit " &amp;data_as_csv!B49</f>
        <v>Salz in der Einheit Gramm (g)</v>
      </c>
      <c r="Q61" t="str">
        <f t="shared" si="0"/>
        <v>Chlorid (Mengenelement) in der Einheit Milligramm (mg)</v>
      </c>
    </row>
    <row r="62" spans="3:17" x14ac:dyDescent="0.2">
      <c r="C62" t="str">
        <f>data_as_csv!A50&amp; " in der Einheit " &amp;data_as_csv!B50</f>
        <v>Kohlenhydrate in der Einheit Gramm (g)</v>
      </c>
      <c r="Q62" t="str">
        <f t="shared" si="0"/>
        <v>Natrium (Mengenelement) in der Einheit Milligramm (mg)</v>
      </c>
    </row>
    <row r="63" spans="3:17" x14ac:dyDescent="0.2">
      <c r="Q63" t="str">
        <f t="shared" si="0"/>
        <v>Phosphor (Mengenelement) in der Einheit Milligramm (mg)</v>
      </c>
    </row>
    <row r="64" spans="3:17" x14ac:dyDescent="0.2">
      <c r="Q64" t="str">
        <f t="shared" si="0"/>
        <v>Schwefel (Bestandteil von Proteinen) in der Einheit Milligramm (mg)</v>
      </c>
    </row>
    <row r="65" spans="17:17" x14ac:dyDescent="0.2">
      <c r="Q65" t="str">
        <f t="shared" si="0"/>
        <v>Salz in der Einheit Gramm (g)</v>
      </c>
    </row>
    <row r="66" spans="17:17" x14ac:dyDescent="0.2">
      <c r="Q66" t="str">
        <f t="shared" si="0"/>
        <v>Kohlenhydrate in der Einheit Gramm (g)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0265-BAAE-4285-84FC-1A66485A8AFF}">
  <sheetPr codeName="Tabelle14">
    <tabColor rgb="FF00B0F0"/>
  </sheetPr>
  <dimension ref="A1:BK64"/>
  <sheetViews>
    <sheetView zoomScale="130" zoomScaleNormal="130" workbookViewId="0">
      <pane xSplit="2" ySplit="1" topLeftCell="C5" activePane="bottomRight" state="frozen"/>
      <selection pane="topRight" activeCell="C1" sqref="C1"/>
      <selection pane="bottomLeft" activeCell="A2" sqref="A2"/>
      <selection pane="bottomRight" activeCell="B2" sqref="B2:B64"/>
    </sheetView>
  </sheetViews>
  <sheetFormatPr baseColWidth="10" defaultRowHeight="12.75" x14ac:dyDescent="0.2"/>
  <cols>
    <col min="1" max="1" width="31.7109375" bestFit="1" customWidth="1"/>
    <col min="2" max="2" width="19.5703125" customWidth="1"/>
    <col min="3" max="3" width="25.42578125" customWidth="1"/>
    <col min="4" max="4" width="14.140625" bestFit="1" customWidth="1"/>
    <col min="5" max="5" width="14.42578125" bestFit="1" customWidth="1"/>
    <col min="6" max="6" width="14.7109375" bestFit="1" customWidth="1"/>
    <col min="7" max="7" width="24.42578125" bestFit="1" customWidth="1"/>
    <col min="8" max="8" width="21.42578125" bestFit="1" customWidth="1"/>
    <col min="9" max="9" width="43.42578125" bestFit="1" customWidth="1"/>
    <col min="10" max="10" width="14.140625" bestFit="1" customWidth="1"/>
    <col min="11" max="11" width="28.7109375" bestFit="1" customWidth="1"/>
    <col min="12" max="12" width="14.140625" bestFit="1" customWidth="1"/>
    <col min="13" max="13" width="9.140625" bestFit="1" customWidth="1"/>
    <col min="14" max="14" width="29.42578125" bestFit="1" customWidth="1"/>
    <col min="15" max="15" width="12.7109375" bestFit="1" customWidth="1"/>
    <col min="16" max="16" width="7.42578125" bestFit="1" customWidth="1"/>
    <col min="17" max="17" width="9.42578125" bestFit="1" customWidth="1"/>
    <col min="18" max="18" width="10.85546875" bestFit="1" customWidth="1"/>
    <col min="19" max="19" width="9.28515625" bestFit="1" customWidth="1"/>
    <col min="20" max="20" width="15.42578125" bestFit="1" customWidth="1"/>
    <col min="21" max="21" width="14.28515625" bestFit="1" customWidth="1"/>
    <col min="22" max="22" width="30.7109375" bestFit="1" customWidth="1"/>
    <col min="23" max="23" width="10.5703125" customWidth="1"/>
    <col min="24" max="24" width="20.85546875" customWidth="1"/>
    <col min="25" max="62" width="10.5703125" customWidth="1"/>
    <col min="63" max="63" width="21.42578125" customWidth="1"/>
  </cols>
  <sheetData>
    <row r="1" spans="1:63" x14ac:dyDescent="0.2">
      <c r="A1" t="s">
        <v>218</v>
      </c>
      <c r="B1" t="s">
        <v>30</v>
      </c>
      <c r="C1" t="s">
        <v>341</v>
      </c>
      <c r="D1" t="s">
        <v>9</v>
      </c>
      <c r="E1" t="s">
        <v>10</v>
      </c>
      <c r="F1" t="s">
        <v>11</v>
      </c>
      <c r="G1" t="s">
        <v>120</v>
      </c>
      <c r="H1" t="s">
        <v>31</v>
      </c>
      <c r="I1" t="s">
        <v>32</v>
      </c>
      <c r="J1" t="s">
        <v>13</v>
      </c>
      <c r="K1" s="26" t="s">
        <v>20</v>
      </c>
      <c r="L1" t="s">
        <v>14</v>
      </c>
      <c r="M1" t="s">
        <v>33</v>
      </c>
      <c r="N1" s="26" t="s">
        <v>34</v>
      </c>
      <c r="O1" t="s">
        <v>21</v>
      </c>
      <c r="P1" t="s">
        <v>36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s="26" t="s">
        <v>37</v>
      </c>
      <c r="W1" t="s">
        <v>38</v>
      </c>
      <c r="X1" t="s">
        <v>326</v>
      </c>
      <c r="Y1" t="s">
        <v>374</v>
      </c>
      <c r="Z1" t="s">
        <v>380</v>
      </c>
      <c r="AA1" t="s">
        <v>375</v>
      </c>
      <c r="AB1" t="s">
        <v>376</v>
      </c>
      <c r="AC1" t="s">
        <v>377</v>
      </c>
      <c r="AD1" t="s">
        <v>378</v>
      </c>
      <c r="AE1" t="s">
        <v>379</v>
      </c>
      <c r="AF1" t="s">
        <v>383</v>
      </c>
      <c r="AG1" t="s">
        <v>384</v>
      </c>
      <c r="AH1" t="s">
        <v>385</v>
      </c>
      <c r="AI1" t="s">
        <v>386</v>
      </c>
      <c r="AJ1" t="s">
        <v>387</v>
      </c>
      <c r="AK1" t="s">
        <v>388</v>
      </c>
      <c r="AL1" t="s">
        <v>346</v>
      </c>
      <c r="AM1" t="s">
        <v>347</v>
      </c>
      <c r="AN1" t="s">
        <v>348</v>
      </c>
      <c r="AO1" t="s">
        <v>349</v>
      </c>
      <c r="AP1" t="s">
        <v>350</v>
      </c>
      <c r="AQ1" t="s">
        <v>351</v>
      </c>
      <c r="AR1" t="s">
        <v>352</v>
      </c>
      <c r="AS1" t="s">
        <v>353</v>
      </c>
      <c r="AT1" t="s">
        <v>354</v>
      </c>
      <c r="AU1" t="s">
        <v>355</v>
      </c>
      <c r="AV1" t="s">
        <v>356</v>
      </c>
      <c r="AW1" t="s">
        <v>357</v>
      </c>
      <c r="AX1" t="s">
        <v>358</v>
      </c>
      <c r="AY1" t="s">
        <v>359</v>
      </c>
      <c r="AZ1" t="s">
        <v>360</v>
      </c>
      <c r="BA1" t="s">
        <v>361</v>
      </c>
      <c r="BB1" t="s">
        <v>362</v>
      </c>
      <c r="BC1" t="s">
        <v>363</v>
      </c>
      <c r="BD1" t="s">
        <v>364</v>
      </c>
      <c r="BE1" t="s">
        <v>365</v>
      </c>
      <c r="BF1" t="s">
        <v>366</v>
      </c>
      <c r="BG1" t="s">
        <v>367</v>
      </c>
      <c r="BH1" t="s">
        <v>368</v>
      </c>
      <c r="BI1" t="s">
        <v>369</v>
      </c>
      <c r="BJ1" t="s">
        <v>370</v>
      </c>
      <c r="BK1" t="s">
        <v>371</v>
      </c>
    </row>
    <row r="2" spans="1:63" x14ac:dyDescent="0.2">
      <c r="A2" s="320" t="s">
        <v>79</v>
      </c>
      <c r="B2" t="s">
        <v>40</v>
      </c>
      <c r="C2">
        <v>2500</v>
      </c>
      <c r="D2">
        <v>29</v>
      </c>
      <c r="E2">
        <v>20</v>
      </c>
      <c r="F2">
        <v>372</v>
      </c>
      <c r="G2">
        <v>128</v>
      </c>
      <c r="H2">
        <v>95</v>
      </c>
      <c r="I2">
        <v>357</v>
      </c>
      <c r="J2">
        <v>28</v>
      </c>
      <c r="K2">
        <v>347</v>
      </c>
      <c r="L2">
        <v>593</v>
      </c>
      <c r="M2">
        <v>24</v>
      </c>
      <c r="N2">
        <v>367</v>
      </c>
      <c r="O2">
        <v>32</v>
      </c>
      <c r="P2">
        <v>110</v>
      </c>
      <c r="Q2">
        <v>820</v>
      </c>
      <c r="R2">
        <v>820</v>
      </c>
      <c r="S2">
        <v>400</v>
      </c>
      <c r="T2">
        <v>350</v>
      </c>
      <c r="U2">
        <v>43</v>
      </c>
      <c r="V2">
        <v>41</v>
      </c>
      <c r="W2">
        <v>40</v>
      </c>
      <c r="X2">
        <v>0</v>
      </c>
      <c r="Y2">
        <v>159</v>
      </c>
      <c r="Z2">
        <v>1E-4</v>
      </c>
      <c r="AA2">
        <v>249</v>
      </c>
      <c r="AB2">
        <v>1E-4</v>
      </c>
      <c r="AC2">
        <v>32</v>
      </c>
      <c r="AD2">
        <v>24</v>
      </c>
      <c r="AE2">
        <v>41</v>
      </c>
      <c r="AF2">
        <v>344</v>
      </c>
      <c r="AG2">
        <v>57</v>
      </c>
      <c r="AH2">
        <v>19</v>
      </c>
      <c r="AI2">
        <v>27</v>
      </c>
      <c r="AJ2">
        <v>305</v>
      </c>
      <c r="AK2">
        <v>343</v>
      </c>
    </row>
    <row r="3" spans="1:63" x14ac:dyDescent="0.2">
      <c r="A3" t="s">
        <v>80</v>
      </c>
      <c r="B3" t="s">
        <v>222</v>
      </c>
      <c r="C3">
        <v>70</v>
      </c>
      <c r="D3">
        <v>0.6</v>
      </c>
      <c r="E3">
        <v>1.2</v>
      </c>
      <c r="F3">
        <v>13.5</v>
      </c>
      <c r="G3">
        <v>9</v>
      </c>
      <c r="H3">
        <v>7</v>
      </c>
      <c r="I3">
        <v>12.5</v>
      </c>
      <c r="J3">
        <v>2.5</v>
      </c>
      <c r="K3">
        <v>12</v>
      </c>
      <c r="L3">
        <v>36</v>
      </c>
      <c r="M3">
        <v>2.2000000000000002</v>
      </c>
      <c r="N3">
        <v>21</v>
      </c>
      <c r="O3">
        <v>0.7</v>
      </c>
      <c r="P3">
        <v>5.6</v>
      </c>
      <c r="Q3">
        <v>0</v>
      </c>
      <c r="R3">
        <v>0</v>
      </c>
      <c r="S3">
        <v>0</v>
      </c>
      <c r="T3">
        <v>25</v>
      </c>
      <c r="U3">
        <v>0.7</v>
      </c>
      <c r="V3">
        <v>0.5</v>
      </c>
      <c r="W3">
        <v>0.3</v>
      </c>
      <c r="X3">
        <v>0</v>
      </c>
      <c r="Y3">
        <v>0.5</v>
      </c>
      <c r="Z3">
        <v>1E-4</v>
      </c>
      <c r="AA3">
        <v>8</v>
      </c>
      <c r="AB3">
        <v>1E-4</v>
      </c>
      <c r="AC3">
        <v>2.2999999999999998</v>
      </c>
      <c r="AD3">
        <v>2.4</v>
      </c>
      <c r="AE3">
        <v>2.2999999999999998</v>
      </c>
      <c r="AF3">
        <v>13</v>
      </c>
      <c r="AG3">
        <v>1</v>
      </c>
      <c r="AH3">
        <v>1E-4</v>
      </c>
      <c r="AI3">
        <v>1.4</v>
      </c>
      <c r="AJ3">
        <v>23.4</v>
      </c>
      <c r="AK3">
        <v>13</v>
      </c>
    </row>
    <row r="4" spans="1:63" x14ac:dyDescent="0.2">
      <c r="A4" t="s">
        <v>104</v>
      </c>
      <c r="B4" t="s">
        <v>222</v>
      </c>
      <c r="C4">
        <v>83.3</v>
      </c>
      <c r="D4">
        <v>0.1</v>
      </c>
      <c r="E4">
        <v>0.5</v>
      </c>
      <c r="F4">
        <v>7</v>
      </c>
      <c r="G4">
        <v>2.7</v>
      </c>
      <c r="H4">
        <v>0.3</v>
      </c>
      <c r="I4">
        <v>1.4</v>
      </c>
      <c r="J4">
        <v>0.3</v>
      </c>
      <c r="K4">
        <v>2.5</v>
      </c>
      <c r="L4">
        <v>47</v>
      </c>
      <c r="M4">
        <v>0.3</v>
      </c>
      <c r="N4">
        <v>5</v>
      </c>
      <c r="O4">
        <v>0.3</v>
      </c>
      <c r="P4">
        <v>8.1</v>
      </c>
      <c r="Q4">
        <v>100</v>
      </c>
      <c r="R4">
        <v>100</v>
      </c>
      <c r="S4">
        <v>0</v>
      </c>
      <c r="T4">
        <v>11</v>
      </c>
      <c r="U4">
        <v>0.1</v>
      </c>
      <c r="V4">
        <v>0.1</v>
      </c>
      <c r="W4">
        <v>0.2</v>
      </c>
      <c r="X4">
        <v>0</v>
      </c>
      <c r="Y4">
        <v>1E-4</v>
      </c>
      <c r="Z4">
        <v>1E-4</v>
      </c>
      <c r="AA4">
        <v>5</v>
      </c>
      <c r="AB4">
        <v>1E-4</v>
      </c>
      <c r="AC4">
        <v>0.4</v>
      </c>
      <c r="AD4">
        <v>2.8</v>
      </c>
      <c r="AE4">
        <v>0.6</v>
      </c>
      <c r="AF4">
        <v>2.8</v>
      </c>
      <c r="AG4">
        <v>2</v>
      </c>
      <c r="AH4">
        <v>1E-4</v>
      </c>
      <c r="AI4">
        <v>0.5</v>
      </c>
      <c r="AJ4">
        <v>1.5</v>
      </c>
      <c r="AK4">
        <v>2.1</v>
      </c>
    </row>
    <row r="5" spans="1:63" x14ac:dyDescent="0.2">
      <c r="A5" t="s">
        <v>17</v>
      </c>
      <c r="B5" t="s">
        <v>222</v>
      </c>
      <c r="C5">
        <v>62.5</v>
      </c>
      <c r="D5">
        <v>6</v>
      </c>
      <c r="E5">
        <v>3.3</v>
      </c>
      <c r="F5">
        <v>0.7</v>
      </c>
      <c r="G5">
        <v>0.5</v>
      </c>
      <c r="H5">
        <v>5.7</v>
      </c>
      <c r="I5">
        <v>3.1</v>
      </c>
      <c r="J5">
        <v>2.1</v>
      </c>
      <c r="K5">
        <v>3</v>
      </c>
      <c r="L5">
        <v>1.4</v>
      </c>
      <c r="M5">
        <v>0.4</v>
      </c>
      <c r="N5">
        <v>3.3</v>
      </c>
      <c r="O5">
        <v>5</v>
      </c>
      <c r="P5">
        <v>3</v>
      </c>
      <c r="Q5">
        <v>0</v>
      </c>
      <c r="R5">
        <v>0</v>
      </c>
      <c r="S5">
        <v>100</v>
      </c>
      <c r="T5">
        <v>0.3</v>
      </c>
      <c r="U5">
        <v>9</v>
      </c>
      <c r="V5">
        <v>8.8000000000000007</v>
      </c>
      <c r="W5">
        <v>10</v>
      </c>
      <c r="X5">
        <v>0</v>
      </c>
      <c r="Y5">
        <v>37.4</v>
      </c>
      <c r="Z5">
        <v>1E-4</v>
      </c>
      <c r="AA5">
        <v>2</v>
      </c>
      <c r="AB5">
        <v>1E-4</v>
      </c>
      <c r="AC5">
        <v>1.4</v>
      </c>
      <c r="AD5">
        <v>0.1</v>
      </c>
      <c r="AE5">
        <v>3.4</v>
      </c>
      <c r="AF5">
        <v>2.2999999999999998</v>
      </c>
      <c r="AG5">
        <v>2.5</v>
      </c>
      <c r="AH5">
        <v>0.1</v>
      </c>
      <c r="AI5">
        <v>1.4</v>
      </c>
      <c r="AJ5">
        <v>1.1000000000000001</v>
      </c>
      <c r="AK5">
        <v>0.9</v>
      </c>
    </row>
    <row r="6" spans="1:63" x14ac:dyDescent="0.2">
      <c r="A6" t="s">
        <v>99</v>
      </c>
      <c r="B6" t="s">
        <v>222</v>
      </c>
      <c r="C6">
        <v>0</v>
      </c>
      <c r="D6">
        <v>1.1000000000000001</v>
      </c>
      <c r="E6">
        <v>1</v>
      </c>
      <c r="F6">
        <v>0.05</v>
      </c>
      <c r="G6">
        <v>1</v>
      </c>
      <c r="H6">
        <v>1</v>
      </c>
      <c r="I6">
        <v>0.05</v>
      </c>
      <c r="J6">
        <v>0.9</v>
      </c>
      <c r="K6">
        <v>0.1</v>
      </c>
      <c r="L6">
        <v>0.05</v>
      </c>
      <c r="M6">
        <v>0.2</v>
      </c>
      <c r="N6">
        <v>0.2</v>
      </c>
      <c r="O6">
        <v>2.5</v>
      </c>
      <c r="P6">
        <v>1.5</v>
      </c>
      <c r="Q6">
        <v>0</v>
      </c>
      <c r="R6">
        <v>0</v>
      </c>
      <c r="S6">
        <v>49.9</v>
      </c>
      <c r="T6">
        <v>0.5</v>
      </c>
      <c r="U6">
        <v>2.1</v>
      </c>
      <c r="V6">
        <v>7</v>
      </c>
      <c r="W6">
        <v>5.9</v>
      </c>
      <c r="X6">
        <v>2E-3</v>
      </c>
      <c r="Y6">
        <v>2E-3</v>
      </c>
      <c r="Z6">
        <v>2E-3</v>
      </c>
      <c r="AA6">
        <v>2E-3</v>
      </c>
      <c r="AB6">
        <v>2E-3</v>
      </c>
      <c r="AC6">
        <v>2E-3</v>
      </c>
      <c r="AD6">
        <v>2E-3</v>
      </c>
      <c r="AE6">
        <v>2E-3</v>
      </c>
      <c r="AF6">
        <v>2E-3</v>
      </c>
      <c r="AG6">
        <v>2E-3</v>
      </c>
      <c r="AH6">
        <v>2E-3</v>
      </c>
      <c r="AI6">
        <v>2E-3</v>
      </c>
      <c r="AJ6">
        <v>2E-3</v>
      </c>
      <c r="AK6">
        <v>2E-3</v>
      </c>
      <c r="AL6">
        <v>2E-3</v>
      </c>
      <c r="AM6">
        <v>2E-3</v>
      </c>
      <c r="AN6">
        <v>2E-3</v>
      </c>
      <c r="AO6">
        <v>2E-3</v>
      </c>
      <c r="AP6">
        <v>2E-3</v>
      </c>
      <c r="AQ6">
        <v>2E-3</v>
      </c>
      <c r="AR6">
        <v>2E-3</v>
      </c>
      <c r="AS6">
        <v>2E-3</v>
      </c>
      <c r="AT6">
        <v>2E-3</v>
      </c>
      <c r="AU6">
        <v>2E-3</v>
      </c>
      <c r="AV6">
        <v>2E-3</v>
      </c>
      <c r="AW6">
        <v>2E-3</v>
      </c>
      <c r="AX6">
        <v>2E-3</v>
      </c>
      <c r="AY6">
        <v>2E-3</v>
      </c>
      <c r="AZ6">
        <v>2E-3</v>
      </c>
      <c r="BA6">
        <v>2E-3</v>
      </c>
      <c r="BB6">
        <v>2E-3</v>
      </c>
      <c r="BC6">
        <v>2E-3</v>
      </c>
      <c r="BD6">
        <v>2E-3</v>
      </c>
      <c r="BE6">
        <v>2E-3</v>
      </c>
      <c r="BF6">
        <v>2E-3</v>
      </c>
      <c r="BG6">
        <v>2E-3</v>
      </c>
      <c r="BH6">
        <v>2E-3</v>
      </c>
      <c r="BI6">
        <v>2E-3</v>
      </c>
      <c r="BJ6">
        <v>2E-3</v>
      </c>
      <c r="BK6">
        <v>2E-3</v>
      </c>
    </row>
    <row r="7" spans="1:63" x14ac:dyDescent="0.2">
      <c r="A7" t="s">
        <v>105</v>
      </c>
      <c r="B7" t="s">
        <v>222</v>
      </c>
      <c r="C7">
        <v>27.8</v>
      </c>
      <c r="D7">
        <v>0.05</v>
      </c>
      <c r="E7">
        <v>0.02</v>
      </c>
      <c r="F7">
        <v>1.2</v>
      </c>
      <c r="G7">
        <v>0.25</v>
      </c>
      <c r="H7">
        <v>0.1</v>
      </c>
      <c r="I7">
        <v>0.2</v>
      </c>
      <c r="J7">
        <v>0.1</v>
      </c>
      <c r="K7">
        <v>0.4</v>
      </c>
      <c r="L7">
        <v>8.5</v>
      </c>
      <c r="M7">
        <v>0.05</v>
      </c>
      <c r="N7">
        <v>0.6</v>
      </c>
      <c r="O7">
        <v>0.02</v>
      </c>
      <c r="P7">
        <v>0.5</v>
      </c>
      <c r="Q7">
        <v>7</v>
      </c>
      <c r="R7">
        <v>14</v>
      </c>
      <c r="S7">
        <v>0</v>
      </c>
      <c r="T7">
        <v>6.5</v>
      </c>
      <c r="U7">
        <v>0</v>
      </c>
      <c r="V7">
        <v>0</v>
      </c>
      <c r="W7">
        <v>0.02</v>
      </c>
      <c r="X7">
        <v>2E-3</v>
      </c>
      <c r="Y7">
        <v>2E-3</v>
      </c>
      <c r="Z7">
        <v>2E-3</v>
      </c>
      <c r="AA7">
        <v>2E-3</v>
      </c>
      <c r="AB7">
        <v>2E-3</v>
      </c>
      <c r="AC7">
        <v>2E-3</v>
      </c>
      <c r="AD7">
        <v>2E-3</v>
      </c>
      <c r="AE7">
        <v>2E-3</v>
      </c>
      <c r="AF7">
        <v>2E-3</v>
      </c>
      <c r="AG7">
        <v>2E-3</v>
      </c>
      <c r="AH7">
        <v>2E-3</v>
      </c>
      <c r="AI7">
        <v>2E-3</v>
      </c>
      <c r="AJ7">
        <v>2E-3</v>
      </c>
      <c r="AK7">
        <v>2E-3</v>
      </c>
      <c r="AL7">
        <v>2E-3</v>
      </c>
      <c r="AM7">
        <v>2E-3</v>
      </c>
      <c r="AN7">
        <v>2E-3</v>
      </c>
      <c r="AO7">
        <v>2E-3</v>
      </c>
      <c r="AP7">
        <v>2E-3</v>
      </c>
      <c r="AQ7">
        <v>2E-3</v>
      </c>
      <c r="AR7">
        <v>2E-3</v>
      </c>
      <c r="AS7">
        <v>2E-3</v>
      </c>
      <c r="AT7">
        <v>2E-3</v>
      </c>
      <c r="AU7">
        <v>2E-3</v>
      </c>
      <c r="AV7">
        <v>2E-3</v>
      </c>
      <c r="AW7">
        <v>2E-3</v>
      </c>
      <c r="AX7">
        <v>2E-3</v>
      </c>
      <c r="AY7">
        <v>2E-3</v>
      </c>
      <c r="AZ7">
        <v>2E-3</v>
      </c>
      <c r="BA7">
        <v>2E-3</v>
      </c>
      <c r="BB7">
        <v>2E-3</v>
      </c>
      <c r="BC7">
        <v>2E-3</v>
      </c>
      <c r="BD7">
        <v>2E-3</v>
      </c>
      <c r="BE7">
        <v>2E-3</v>
      </c>
      <c r="BF7">
        <v>2E-3</v>
      </c>
      <c r="BG7">
        <v>2E-3</v>
      </c>
      <c r="BH7">
        <v>2E-3</v>
      </c>
      <c r="BI7">
        <v>2E-3</v>
      </c>
      <c r="BJ7">
        <v>2E-3</v>
      </c>
      <c r="BK7">
        <v>2E-3</v>
      </c>
    </row>
    <row r="8" spans="1:63" x14ac:dyDescent="0.2">
      <c r="A8" t="s">
        <v>106</v>
      </c>
      <c r="B8" t="s">
        <v>222</v>
      </c>
      <c r="C8">
        <v>55.6</v>
      </c>
      <c r="D8">
        <v>0.1</v>
      </c>
      <c r="E8">
        <v>0.08</v>
      </c>
      <c r="F8">
        <v>5.3</v>
      </c>
      <c r="G8">
        <v>2</v>
      </c>
      <c r="H8">
        <v>0.4</v>
      </c>
      <c r="I8">
        <v>1</v>
      </c>
      <c r="J8">
        <v>0.2</v>
      </c>
      <c r="K8">
        <v>1.8</v>
      </c>
      <c r="L8">
        <v>36</v>
      </c>
      <c r="M8">
        <v>0.2</v>
      </c>
      <c r="N8">
        <v>4.5</v>
      </c>
      <c r="O8">
        <v>0.2</v>
      </c>
      <c r="P8">
        <v>6</v>
      </c>
      <c r="Q8">
        <v>93</v>
      </c>
      <c r="R8">
        <v>86</v>
      </c>
      <c r="S8">
        <v>0</v>
      </c>
      <c r="T8">
        <v>4</v>
      </c>
      <c r="U8">
        <v>0.05</v>
      </c>
      <c r="V8">
        <v>0.05</v>
      </c>
      <c r="W8">
        <v>0.15</v>
      </c>
      <c r="X8">
        <v>2E-3</v>
      </c>
      <c r="Y8">
        <v>2E-3</v>
      </c>
      <c r="Z8">
        <v>2E-3</v>
      </c>
      <c r="AA8">
        <v>2E-3</v>
      </c>
      <c r="AB8">
        <v>2E-3</v>
      </c>
      <c r="AC8">
        <v>2E-3</v>
      </c>
      <c r="AD8">
        <v>2E-3</v>
      </c>
      <c r="AE8">
        <v>2E-3</v>
      </c>
      <c r="AF8">
        <v>2E-3</v>
      </c>
      <c r="AG8">
        <v>2E-3</v>
      </c>
      <c r="AH8">
        <v>2E-3</v>
      </c>
      <c r="AI8">
        <v>2E-3</v>
      </c>
      <c r="AJ8">
        <v>2E-3</v>
      </c>
      <c r="AK8">
        <v>2E-3</v>
      </c>
      <c r="AL8">
        <v>2E-3</v>
      </c>
      <c r="AM8">
        <v>2E-3</v>
      </c>
      <c r="AN8">
        <v>2E-3</v>
      </c>
      <c r="AO8">
        <v>2E-3</v>
      </c>
      <c r="AP8">
        <v>2E-3</v>
      </c>
      <c r="AQ8">
        <v>2E-3</v>
      </c>
      <c r="AR8">
        <v>2E-3</v>
      </c>
      <c r="AS8">
        <v>2E-3</v>
      </c>
      <c r="AT8">
        <v>2E-3</v>
      </c>
      <c r="AU8">
        <v>2E-3</v>
      </c>
      <c r="AV8">
        <v>2E-3</v>
      </c>
      <c r="AW8">
        <v>2E-3</v>
      </c>
      <c r="AX8">
        <v>2E-3</v>
      </c>
      <c r="AY8">
        <v>2E-3</v>
      </c>
      <c r="AZ8">
        <v>2E-3</v>
      </c>
      <c r="BA8">
        <v>2E-3</v>
      </c>
      <c r="BB8">
        <v>2E-3</v>
      </c>
      <c r="BC8">
        <v>2E-3</v>
      </c>
      <c r="BD8">
        <v>2E-3</v>
      </c>
      <c r="BE8">
        <v>2E-3</v>
      </c>
      <c r="BF8">
        <v>2E-3</v>
      </c>
      <c r="BG8">
        <v>2E-3</v>
      </c>
      <c r="BH8">
        <v>2E-3</v>
      </c>
      <c r="BI8">
        <v>2E-3</v>
      </c>
      <c r="BJ8">
        <v>2E-3</v>
      </c>
      <c r="BK8">
        <v>2E-3</v>
      </c>
    </row>
    <row r="9" spans="1:63" x14ac:dyDescent="0.2">
      <c r="A9" t="s">
        <v>41</v>
      </c>
      <c r="B9" t="s">
        <v>223</v>
      </c>
      <c r="C9">
        <v>10</v>
      </c>
      <c r="D9">
        <v>0.38</v>
      </c>
      <c r="E9">
        <v>0.35</v>
      </c>
      <c r="F9">
        <v>4.68</v>
      </c>
      <c r="G9">
        <v>2.5</v>
      </c>
      <c r="H9">
        <v>1.5</v>
      </c>
      <c r="I9">
        <v>1</v>
      </c>
      <c r="J9">
        <v>0.5</v>
      </c>
      <c r="K9">
        <v>2.5</v>
      </c>
      <c r="L9">
        <v>8.8000000000000007</v>
      </c>
      <c r="M9">
        <v>3.4</v>
      </c>
      <c r="N9">
        <v>5.5</v>
      </c>
      <c r="O9">
        <v>0.4</v>
      </c>
      <c r="P9">
        <v>1</v>
      </c>
      <c r="Q9">
        <v>0</v>
      </c>
      <c r="R9">
        <v>0</v>
      </c>
      <c r="S9">
        <v>0</v>
      </c>
      <c r="T9">
        <v>12</v>
      </c>
      <c r="U9">
        <v>0.1</v>
      </c>
      <c r="V9">
        <v>0.1</v>
      </c>
      <c r="W9">
        <v>0.1</v>
      </c>
      <c r="X9">
        <v>2E-3</v>
      </c>
      <c r="Y9">
        <v>2E-3</v>
      </c>
      <c r="Z9">
        <v>2E-3</v>
      </c>
      <c r="AA9">
        <v>2E-3</v>
      </c>
      <c r="AB9">
        <v>2E-3</v>
      </c>
      <c r="AC9">
        <v>2E-3</v>
      </c>
      <c r="AD9">
        <v>2E-3</v>
      </c>
      <c r="AE9">
        <v>2E-3</v>
      </c>
      <c r="AF9">
        <v>2E-3</v>
      </c>
      <c r="AG9">
        <v>2E-3</v>
      </c>
      <c r="AH9">
        <v>2E-3</v>
      </c>
      <c r="AI9">
        <v>2E-3</v>
      </c>
      <c r="AJ9">
        <v>2E-3</v>
      </c>
      <c r="AK9">
        <v>2E-3</v>
      </c>
      <c r="AL9">
        <v>2E-3</v>
      </c>
      <c r="AM9">
        <v>2E-3</v>
      </c>
      <c r="AN9">
        <v>2E-3</v>
      </c>
      <c r="AO9">
        <v>2E-3</v>
      </c>
      <c r="AP9">
        <v>2E-3</v>
      </c>
      <c r="AQ9">
        <v>2E-3</v>
      </c>
      <c r="AR9">
        <v>2E-3</v>
      </c>
      <c r="AS9">
        <v>2E-3</v>
      </c>
      <c r="AT9">
        <v>2E-3</v>
      </c>
      <c r="AU9">
        <v>2E-3</v>
      </c>
      <c r="AV9">
        <v>2E-3</v>
      </c>
      <c r="AW9">
        <v>2E-3</v>
      </c>
      <c r="AX9">
        <v>2E-3</v>
      </c>
      <c r="AY9">
        <v>2E-3</v>
      </c>
      <c r="AZ9">
        <v>2E-3</v>
      </c>
      <c r="BA9">
        <v>2E-3</v>
      </c>
      <c r="BB9">
        <v>2E-3</v>
      </c>
      <c r="BC9">
        <v>2E-3</v>
      </c>
      <c r="BD9">
        <v>2E-3</v>
      </c>
      <c r="BE9">
        <v>2E-3</v>
      </c>
      <c r="BF9">
        <v>2E-3</v>
      </c>
      <c r="BG9">
        <v>2E-3</v>
      </c>
      <c r="BH9">
        <v>2E-3</v>
      </c>
      <c r="BI9">
        <v>2E-3</v>
      </c>
      <c r="BJ9">
        <v>2E-3</v>
      </c>
      <c r="BK9">
        <v>2E-3</v>
      </c>
    </row>
    <row r="10" spans="1:63" x14ac:dyDescent="0.2">
      <c r="A10" t="s">
        <v>43</v>
      </c>
      <c r="B10" t="s">
        <v>223</v>
      </c>
      <c r="C10">
        <v>350</v>
      </c>
      <c r="D10">
        <v>11.5</v>
      </c>
      <c r="E10">
        <v>11</v>
      </c>
      <c r="F10">
        <v>126.25</v>
      </c>
      <c r="G10">
        <v>48</v>
      </c>
      <c r="H10">
        <v>30</v>
      </c>
      <c r="I10">
        <v>40</v>
      </c>
      <c r="J10">
        <v>15</v>
      </c>
      <c r="K10">
        <v>100</v>
      </c>
      <c r="L10">
        <v>550</v>
      </c>
      <c r="M10">
        <v>58</v>
      </c>
      <c r="N10">
        <v>120</v>
      </c>
      <c r="O10">
        <v>12</v>
      </c>
      <c r="P10">
        <v>30</v>
      </c>
      <c r="Q10">
        <v>0</v>
      </c>
      <c r="R10">
        <v>0</v>
      </c>
      <c r="S10">
        <v>0</v>
      </c>
      <c r="T10">
        <v>400</v>
      </c>
      <c r="U10">
        <v>10</v>
      </c>
      <c r="V10">
        <v>5</v>
      </c>
      <c r="W10">
        <v>5</v>
      </c>
      <c r="X10">
        <v>2E-3</v>
      </c>
      <c r="Y10">
        <v>2E-3</v>
      </c>
      <c r="Z10">
        <v>2E-3</v>
      </c>
      <c r="AA10">
        <v>2E-3</v>
      </c>
      <c r="AB10">
        <v>2E-3</v>
      </c>
      <c r="AC10">
        <v>2E-3</v>
      </c>
      <c r="AD10">
        <v>2E-3</v>
      </c>
      <c r="AE10">
        <v>2E-3</v>
      </c>
      <c r="AF10">
        <v>2E-3</v>
      </c>
      <c r="AG10">
        <v>2E-3</v>
      </c>
      <c r="AH10">
        <v>2E-3</v>
      </c>
      <c r="AI10">
        <v>2E-3</v>
      </c>
      <c r="AJ10">
        <v>2E-3</v>
      </c>
      <c r="AK10">
        <v>2E-3</v>
      </c>
      <c r="AL10">
        <v>2E-3</v>
      </c>
      <c r="AM10">
        <v>2E-3</v>
      </c>
      <c r="AN10">
        <v>2E-3</v>
      </c>
      <c r="AO10">
        <v>2E-3</v>
      </c>
      <c r="AP10">
        <v>2E-3</v>
      </c>
      <c r="AQ10">
        <v>2E-3</v>
      </c>
      <c r="AR10">
        <v>2E-3</v>
      </c>
      <c r="AS10">
        <v>2E-3</v>
      </c>
      <c r="AT10">
        <v>2E-3</v>
      </c>
      <c r="AU10">
        <v>2E-3</v>
      </c>
      <c r="AV10">
        <v>2E-3</v>
      </c>
      <c r="AW10">
        <v>2E-3</v>
      </c>
      <c r="AX10">
        <v>2E-3</v>
      </c>
      <c r="AY10">
        <v>2E-3</v>
      </c>
      <c r="AZ10">
        <v>2E-3</v>
      </c>
      <c r="BA10">
        <v>2E-3</v>
      </c>
      <c r="BB10">
        <v>2E-3</v>
      </c>
      <c r="BC10">
        <v>2E-3</v>
      </c>
      <c r="BD10">
        <v>2E-3</v>
      </c>
      <c r="BE10">
        <v>2E-3</v>
      </c>
      <c r="BF10">
        <v>2E-3</v>
      </c>
      <c r="BG10">
        <v>2E-3</v>
      </c>
      <c r="BH10">
        <v>2E-3</v>
      </c>
      <c r="BI10">
        <v>2E-3</v>
      </c>
      <c r="BJ10">
        <v>2E-3</v>
      </c>
      <c r="BK10">
        <v>2E-3</v>
      </c>
    </row>
    <row r="11" spans="1:63" x14ac:dyDescent="0.2">
      <c r="A11" t="s">
        <v>44</v>
      </c>
      <c r="B11" t="s">
        <v>223</v>
      </c>
      <c r="C11">
        <v>1000</v>
      </c>
      <c r="D11">
        <v>25.25</v>
      </c>
      <c r="E11">
        <v>8.5</v>
      </c>
      <c r="F11">
        <v>53.25</v>
      </c>
      <c r="G11">
        <v>50</v>
      </c>
      <c r="H11">
        <v>25</v>
      </c>
      <c r="I11">
        <v>20</v>
      </c>
      <c r="J11">
        <v>20</v>
      </c>
      <c r="K11">
        <v>30</v>
      </c>
      <c r="L11">
        <v>50</v>
      </c>
      <c r="M11">
        <v>100</v>
      </c>
      <c r="N11">
        <v>50</v>
      </c>
      <c r="O11">
        <v>20</v>
      </c>
      <c r="P11">
        <v>40</v>
      </c>
      <c r="Q11">
        <v>0</v>
      </c>
      <c r="R11">
        <v>0</v>
      </c>
      <c r="S11">
        <v>0</v>
      </c>
      <c r="T11">
        <v>120</v>
      </c>
      <c r="U11">
        <v>10</v>
      </c>
      <c r="V11">
        <v>5</v>
      </c>
      <c r="W11">
        <v>5</v>
      </c>
      <c r="X11">
        <v>2E-3</v>
      </c>
      <c r="Y11">
        <v>2E-3</v>
      </c>
      <c r="Z11">
        <v>2E-3</v>
      </c>
      <c r="AA11">
        <v>2E-3</v>
      </c>
      <c r="AB11">
        <v>2E-3</v>
      </c>
      <c r="AC11">
        <v>2E-3</v>
      </c>
      <c r="AD11">
        <v>2E-3</v>
      </c>
      <c r="AE11">
        <v>2E-3</v>
      </c>
      <c r="AF11">
        <v>2E-3</v>
      </c>
      <c r="AG11">
        <v>2E-3</v>
      </c>
      <c r="AH11">
        <v>2E-3</v>
      </c>
      <c r="AI11">
        <v>2E-3</v>
      </c>
      <c r="AJ11">
        <v>2E-3</v>
      </c>
      <c r="AK11">
        <v>2E-3</v>
      </c>
      <c r="AL11">
        <v>2E-3</v>
      </c>
      <c r="AM11">
        <v>2E-3</v>
      </c>
      <c r="AN11">
        <v>2E-3</v>
      </c>
      <c r="AO11">
        <v>2E-3</v>
      </c>
      <c r="AP11">
        <v>2E-3</v>
      </c>
      <c r="AQ11">
        <v>2E-3</v>
      </c>
      <c r="AR11">
        <v>2E-3</v>
      </c>
      <c r="AS11">
        <v>2E-3</v>
      </c>
      <c r="AT11">
        <v>2E-3</v>
      </c>
      <c r="AU11">
        <v>2E-3</v>
      </c>
      <c r="AV11">
        <v>2E-3</v>
      </c>
      <c r="AW11">
        <v>2E-3</v>
      </c>
      <c r="AX11">
        <v>2E-3</v>
      </c>
      <c r="AY11">
        <v>2E-3</v>
      </c>
      <c r="AZ11">
        <v>2E-3</v>
      </c>
      <c r="BA11">
        <v>2E-3</v>
      </c>
      <c r="BB11">
        <v>2E-3</v>
      </c>
      <c r="BC11">
        <v>2E-3</v>
      </c>
      <c r="BD11">
        <v>2E-3</v>
      </c>
      <c r="BE11">
        <v>2E-3</v>
      </c>
      <c r="BF11">
        <v>2E-3</v>
      </c>
      <c r="BG11">
        <v>2E-3</v>
      </c>
      <c r="BH11">
        <v>2E-3</v>
      </c>
      <c r="BI11">
        <v>2E-3</v>
      </c>
      <c r="BJ11">
        <v>2E-3</v>
      </c>
      <c r="BK11">
        <v>2E-3</v>
      </c>
    </row>
    <row r="12" spans="1:63" x14ac:dyDescent="0.2">
      <c r="A12" t="s">
        <v>45</v>
      </c>
      <c r="B12" t="s">
        <v>223</v>
      </c>
      <c r="C12">
        <v>14</v>
      </c>
      <c r="D12">
        <v>0.1</v>
      </c>
      <c r="E12">
        <v>0.08</v>
      </c>
      <c r="F12">
        <v>3.65</v>
      </c>
      <c r="G12">
        <v>1.2</v>
      </c>
      <c r="H12">
        <v>0.7</v>
      </c>
      <c r="I12">
        <v>1.2</v>
      </c>
      <c r="J12">
        <v>0.3</v>
      </c>
      <c r="K12">
        <v>2</v>
      </c>
      <c r="L12">
        <v>7.5</v>
      </c>
      <c r="M12">
        <v>0.5</v>
      </c>
      <c r="N12">
        <v>2.5</v>
      </c>
      <c r="O12">
        <v>0.2</v>
      </c>
      <c r="P12">
        <v>0.5</v>
      </c>
      <c r="Q12">
        <v>0</v>
      </c>
      <c r="R12">
        <v>0</v>
      </c>
      <c r="S12">
        <v>0</v>
      </c>
      <c r="T12">
        <v>7</v>
      </c>
      <c r="U12">
        <v>0.05</v>
      </c>
      <c r="V12">
        <v>0.05</v>
      </c>
      <c r="W12">
        <v>0.05</v>
      </c>
      <c r="X12">
        <v>2E-3</v>
      </c>
      <c r="Y12">
        <v>2E-3</v>
      </c>
      <c r="Z12">
        <v>2E-3</v>
      </c>
      <c r="AA12">
        <v>2E-3</v>
      </c>
      <c r="AB12">
        <v>2E-3</v>
      </c>
      <c r="AC12">
        <v>2E-3</v>
      </c>
      <c r="AD12">
        <v>2E-3</v>
      </c>
      <c r="AE12">
        <v>2E-3</v>
      </c>
      <c r="AF12">
        <v>2E-3</v>
      </c>
      <c r="AG12">
        <v>2E-3</v>
      </c>
      <c r="AH12">
        <v>2E-3</v>
      </c>
      <c r="AI12">
        <v>2E-3</v>
      </c>
      <c r="AJ12">
        <v>2E-3</v>
      </c>
      <c r="AK12">
        <v>2E-3</v>
      </c>
      <c r="AL12">
        <v>2E-3</v>
      </c>
      <c r="AM12">
        <v>2E-3</v>
      </c>
      <c r="AN12">
        <v>2E-3</v>
      </c>
      <c r="AO12">
        <v>2E-3</v>
      </c>
      <c r="AP12">
        <v>2E-3</v>
      </c>
      <c r="AQ12">
        <v>2E-3</v>
      </c>
      <c r="AR12">
        <v>2E-3</v>
      </c>
      <c r="AS12">
        <v>2E-3</v>
      </c>
      <c r="AT12">
        <v>2E-3</v>
      </c>
      <c r="AU12">
        <v>2E-3</v>
      </c>
      <c r="AV12">
        <v>2E-3</v>
      </c>
      <c r="AW12">
        <v>2E-3</v>
      </c>
      <c r="AX12">
        <v>2E-3</v>
      </c>
      <c r="AY12">
        <v>2E-3</v>
      </c>
      <c r="AZ12">
        <v>2E-3</v>
      </c>
      <c r="BA12">
        <v>2E-3</v>
      </c>
      <c r="BB12">
        <v>2E-3</v>
      </c>
      <c r="BC12">
        <v>2E-3</v>
      </c>
      <c r="BD12">
        <v>2E-3</v>
      </c>
      <c r="BE12">
        <v>2E-3</v>
      </c>
      <c r="BF12">
        <v>2E-3</v>
      </c>
      <c r="BG12">
        <v>2E-3</v>
      </c>
      <c r="BH12">
        <v>2E-3</v>
      </c>
      <c r="BI12">
        <v>2E-3</v>
      </c>
      <c r="BJ12">
        <v>2E-3</v>
      </c>
      <c r="BK12">
        <v>2E-3</v>
      </c>
    </row>
    <row r="13" spans="1:63" x14ac:dyDescent="0.2">
      <c r="A13" t="s">
        <v>46</v>
      </c>
      <c r="B13" t="s">
        <v>224</v>
      </c>
      <c r="C13">
        <v>70</v>
      </c>
      <c r="D13">
        <v>0</v>
      </c>
      <c r="E13">
        <v>0</v>
      </c>
      <c r="F13">
        <v>7.5</v>
      </c>
      <c r="G13">
        <v>2</v>
      </c>
      <c r="H13">
        <v>1</v>
      </c>
      <c r="I13">
        <v>4</v>
      </c>
      <c r="J13">
        <v>0.5</v>
      </c>
      <c r="K13">
        <v>10</v>
      </c>
      <c r="L13">
        <v>10</v>
      </c>
      <c r="M13">
        <v>1</v>
      </c>
      <c r="N13">
        <v>10</v>
      </c>
      <c r="O13">
        <v>0</v>
      </c>
      <c r="P13">
        <v>5</v>
      </c>
      <c r="Q13">
        <v>0</v>
      </c>
      <c r="R13">
        <v>0</v>
      </c>
      <c r="S13">
        <v>0</v>
      </c>
      <c r="T13">
        <v>10</v>
      </c>
      <c r="U13">
        <v>0</v>
      </c>
      <c r="V13">
        <v>0</v>
      </c>
      <c r="W13">
        <v>0</v>
      </c>
      <c r="X13">
        <v>2E-3</v>
      </c>
      <c r="Y13">
        <v>2E-3</v>
      </c>
      <c r="Z13">
        <v>2E-3</v>
      </c>
      <c r="AA13">
        <v>2E-3</v>
      </c>
      <c r="AB13">
        <v>2E-3</v>
      </c>
      <c r="AC13">
        <v>2E-3</v>
      </c>
      <c r="AD13">
        <v>2E-3</v>
      </c>
      <c r="AE13">
        <v>2E-3</v>
      </c>
      <c r="AF13">
        <v>2E-3</v>
      </c>
      <c r="AG13">
        <v>2E-3</v>
      </c>
      <c r="AH13">
        <v>2E-3</v>
      </c>
      <c r="AI13">
        <v>2E-3</v>
      </c>
      <c r="AJ13">
        <v>2E-3</v>
      </c>
      <c r="AK13">
        <v>2E-3</v>
      </c>
      <c r="AL13">
        <v>2E-3</v>
      </c>
      <c r="AM13">
        <v>2E-3</v>
      </c>
      <c r="AN13">
        <v>2E-3</v>
      </c>
      <c r="AO13">
        <v>2E-3</v>
      </c>
      <c r="AP13">
        <v>2E-3</v>
      </c>
      <c r="AQ13">
        <v>2E-3</v>
      </c>
      <c r="AR13">
        <v>2E-3</v>
      </c>
      <c r="AS13">
        <v>2E-3</v>
      </c>
      <c r="AT13">
        <v>2E-3</v>
      </c>
      <c r="AU13">
        <v>2E-3</v>
      </c>
      <c r="AV13">
        <v>2E-3</v>
      </c>
      <c r="AW13">
        <v>2E-3</v>
      </c>
      <c r="AX13">
        <v>2E-3</v>
      </c>
      <c r="AY13">
        <v>2E-3</v>
      </c>
      <c r="AZ13">
        <v>2E-3</v>
      </c>
      <c r="BA13">
        <v>2E-3</v>
      </c>
      <c r="BB13">
        <v>2E-3</v>
      </c>
      <c r="BC13">
        <v>2E-3</v>
      </c>
      <c r="BD13">
        <v>2E-3</v>
      </c>
      <c r="BE13">
        <v>2E-3</v>
      </c>
      <c r="BF13">
        <v>2E-3</v>
      </c>
      <c r="BG13">
        <v>2E-3</v>
      </c>
      <c r="BH13">
        <v>2E-3</v>
      </c>
      <c r="BI13">
        <v>2E-3</v>
      </c>
      <c r="BJ13">
        <v>2E-3</v>
      </c>
      <c r="BK13">
        <v>2E-3</v>
      </c>
    </row>
    <row r="14" spans="1:63" x14ac:dyDescent="0.2">
      <c r="A14" t="s">
        <v>48</v>
      </c>
      <c r="B14" t="s">
        <v>224</v>
      </c>
      <c r="C14">
        <v>70</v>
      </c>
      <c r="D14">
        <v>12</v>
      </c>
      <c r="E14">
        <v>1.5</v>
      </c>
      <c r="F14">
        <v>5.5</v>
      </c>
      <c r="G14">
        <v>4</v>
      </c>
      <c r="H14">
        <v>25</v>
      </c>
      <c r="I14">
        <v>0.5</v>
      </c>
      <c r="J14">
        <v>15</v>
      </c>
      <c r="K14">
        <v>1.5</v>
      </c>
      <c r="L14">
        <v>2</v>
      </c>
      <c r="M14">
        <v>480</v>
      </c>
      <c r="N14">
        <v>5</v>
      </c>
      <c r="O14">
        <v>2</v>
      </c>
      <c r="P14">
        <v>5</v>
      </c>
      <c r="Q14">
        <v>75</v>
      </c>
      <c r="R14">
        <v>60</v>
      </c>
      <c r="S14">
        <v>0</v>
      </c>
      <c r="T14">
        <v>2</v>
      </c>
      <c r="U14">
        <v>0</v>
      </c>
      <c r="V14">
        <v>0.5</v>
      </c>
      <c r="W14">
        <v>2.5</v>
      </c>
      <c r="X14">
        <v>2E-3</v>
      </c>
      <c r="Y14">
        <v>2E-3</v>
      </c>
      <c r="Z14">
        <v>2E-3</v>
      </c>
      <c r="AA14">
        <v>2E-3</v>
      </c>
      <c r="AB14">
        <v>2E-3</v>
      </c>
      <c r="AC14">
        <v>2E-3</v>
      </c>
      <c r="AD14">
        <v>2E-3</v>
      </c>
      <c r="AE14">
        <v>2E-3</v>
      </c>
      <c r="AF14">
        <v>2E-3</v>
      </c>
      <c r="AG14">
        <v>2E-3</v>
      </c>
      <c r="AH14">
        <v>2E-3</v>
      </c>
      <c r="AI14">
        <v>2E-3</v>
      </c>
      <c r="AJ14">
        <v>2E-3</v>
      </c>
      <c r="AK14">
        <v>2E-3</v>
      </c>
      <c r="AL14">
        <v>2E-3</v>
      </c>
      <c r="AM14">
        <v>2E-3</v>
      </c>
      <c r="AN14">
        <v>2E-3</v>
      </c>
      <c r="AO14">
        <v>2E-3</v>
      </c>
      <c r="AP14">
        <v>2E-3</v>
      </c>
      <c r="AQ14">
        <v>2E-3</v>
      </c>
      <c r="AR14">
        <v>2E-3</v>
      </c>
      <c r="AS14">
        <v>2E-3</v>
      </c>
      <c r="AT14">
        <v>2E-3</v>
      </c>
      <c r="AU14">
        <v>2E-3</v>
      </c>
      <c r="AV14">
        <v>2E-3</v>
      </c>
      <c r="AW14">
        <v>2E-3</v>
      </c>
      <c r="AX14">
        <v>2E-3</v>
      </c>
      <c r="AY14">
        <v>2E-3</v>
      </c>
      <c r="AZ14">
        <v>2E-3</v>
      </c>
      <c r="BA14">
        <v>2E-3</v>
      </c>
      <c r="BB14">
        <v>2E-3</v>
      </c>
      <c r="BC14">
        <v>2E-3</v>
      </c>
      <c r="BD14">
        <v>2E-3</v>
      </c>
      <c r="BE14">
        <v>2E-3</v>
      </c>
      <c r="BF14">
        <v>2E-3</v>
      </c>
      <c r="BG14">
        <v>2E-3</v>
      </c>
      <c r="BH14">
        <v>2E-3</v>
      </c>
      <c r="BI14">
        <v>2E-3</v>
      </c>
      <c r="BJ14">
        <v>2E-3</v>
      </c>
      <c r="BK14">
        <v>2E-3</v>
      </c>
    </row>
    <row r="15" spans="1:63" x14ac:dyDescent="0.2">
      <c r="A15" t="s">
        <v>49</v>
      </c>
      <c r="B15" t="s">
        <v>224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2E-3</v>
      </c>
      <c r="Y15">
        <v>2E-3</v>
      </c>
      <c r="Z15">
        <v>2E-3</v>
      </c>
      <c r="AA15">
        <v>2E-3</v>
      </c>
      <c r="AB15">
        <v>2E-3</v>
      </c>
      <c r="AC15">
        <v>2E-3</v>
      </c>
      <c r="AD15">
        <v>2E-3</v>
      </c>
      <c r="AE15">
        <v>2E-3</v>
      </c>
      <c r="AF15">
        <v>2E-3</v>
      </c>
      <c r="AG15">
        <v>2E-3</v>
      </c>
      <c r="AH15">
        <v>2E-3</v>
      </c>
      <c r="AI15">
        <v>2E-3</v>
      </c>
      <c r="AJ15">
        <v>2E-3</v>
      </c>
      <c r="AK15">
        <v>2E-3</v>
      </c>
      <c r="AL15">
        <v>2E-3</v>
      </c>
      <c r="AM15">
        <v>2E-3</v>
      </c>
      <c r="AN15">
        <v>2E-3</v>
      </c>
      <c r="AO15">
        <v>2E-3</v>
      </c>
      <c r="AP15">
        <v>2E-3</v>
      </c>
      <c r="AQ15">
        <v>2E-3</v>
      </c>
      <c r="AR15">
        <v>2E-3</v>
      </c>
      <c r="AS15">
        <v>2E-3</v>
      </c>
      <c r="AT15">
        <v>2E-3</v>
      </c>
      <c r="AU15">
        <v>2E-3</v>
      </c>
      <c r="AV15">
        <v>2E-3</v>
      </c>
      <c r="AW15">
        <v>2E-3</v>
      </c>
      <c r="AX15">
        <v>2E-3</v>
      </c>
      <c r="AY15">
        <v>2E-3</v>
      </c>
      <c r="AZ15">
        <v>2E-3</v>
      </c>
      <c r="BA15">
        <v>2E-3</v>
      </c>
      <c r="BB15">
        <v>2E-3</v>
      </c>
      <c r="BC15">
        <v>2E-3</v>
      </c>
      <c r="BD15">
        <v>2E-3</v>
      </c>
      <c r="BE15">
        <v>2E-3</v>
      </c>
      <c r="BF15">
        <v>2E-3</v>
      </c>
      <c r="BG15">
        <v>2E-3</v>
      </c>
      <c r="BH15">
        <v>2E-3</v>
      </c>
      <c r="BI15">
        <v>2E-3</v>
      </c>
      <c r="BJ15">
        <v>2E-3</v>
      </c>
      <c r="BK15">
        <v>2E-3</v>
      </c>
    </row>
    <row r="16" spans="1:63" x14ac:dyDescent="0.2">
      <c r="A16" t="s">
        <v>50</v>
      </c>
      <c r="B16" t="s">
        <v>224</v>
      </c>
      <c r="C16">
        <v>200</v>
      </c>
      <c r="D16">
        <v>8.75</v>
      </c>
      <c r="E16">
        <v>3</v>
      </c>
      <c r="F16">
        <v>6</v>
      </c>
      <c r="G16">
        <v>5</v>
      </c>
      <c r="H16">
        <v>2</v>
      </c>
      <c r="I16">
        <v>1</v>
      </c>
      <c r="J16">
        <v>1</v>
      </c>
      <c r="K16">
        <v>1.5</v>
      </c>
      <c r="L16">
        <v>3</v>
      </c>
      <c r="M16">
        <v>1</v>
      </c>
      <c r="N16">
        <v>2</v>
      </c>
      <c r="O16">
        <v>1</v>
      </c>
      <c r="P16">
        <v>5</v>
      </c>
      <c r="Q16">
        <v>0</v>
      </c>
      <c r="R16">
        <v>0</v>
      </c>
      <c r="S16">
        <v>0</v>
      </c>
      <c r="T16">
        <v>5</v>
      </c>
      <c r="U16">
        <v>0.5</v>
      </c>
      <c r="V16">
        <v>0.5</v>
      </c>
      <c r="W16">
        <v>0.5</v>
      </c>
      <c r="X16">
        <v>2E-3</v>
      </c>
      <c r="Y16">
        <v>2E-3</v>
      </c>
      <c r="Z16">
        <v>2E-3</v>
      </c>
      <c r="AA16">
        <v>2E-3</v>
      </c>
      <c r="AB16">
        <v>2E-3</v>
      </c>
      <c r="AC16">
        <v>2E-3</v>
      </c>
      <c r="AD16">
        <v>2E-3</v>
      </c>
      <c r="AE16">
        <v>2E-3</v>
      </c>
      <c r="AF16">
        <v>2E-3</v>
      </c>
      <c r="AG16">
        <v>2E-3</v>
      </c>
      <c r="AH16">
        <v>2E-3</v>
      </c>
      <c r="AI16">
        <v>2E-3</v>
      </c>
      <c r="AJ16">
        <v>2E-3</v>
      </c>
      <c r="AK16">
        <v>2E-3</v>
      </c>
      <c r="AL16">
        <v>2E-3</v>
      </c>
      <c r="AM16">
        <v>2E-3</v>
      </c>
      <c r="AN16">
        <v>2E-3</v>
      </c>
      <c r="AO16">
        <v>2E-3</v>
      </c>
      <c r="AP16">
        <v>2E-3</v>
      </c>
      <c r="AQ16">
        <v>2E-3</v>
      </c>
      <c r="AR16">
        <v>2E-3</v>
      </c>
      <c r="AS16">
        <v>2E-3</v>
      </c>
      <c r="AT16">
        <v>2E-3</v>
      </c>
      <c r="AU16">
        <v>2E-3</v>
      </c>
      <c r="AV16">
        <v>2E-3</v>
      </c>
      <c r="AW16">
        <v>2E-3</v>
      </c>
      <c r="AX16">
        <v>2E-3</v>
      </c>
      <c r="AY16">
        <v>2E-3</v>
      </c>
      <c r="AZ16">
        <v>2E-3</v>
      </c>
      <c r="BA16">
        <v>2E-3</v>
      </c>
      <c r="BB16">
        <v>2E-3</v>
      </c>
      <c r="BC16">
        <v>2E-3</v>
      </c>
      <c r="BD16">
        <v>2E-3</v>
      </c>
      <c r="BE16">
        <v>2E-3</v>
      </c>
      <c r="BF16">
        <v>2E-3</v>
      </c>
      <c r="BG16">
        <v>2E-3</v>
      </c>
      <c r="BH16">
        <v>2E-3</v>
      </c>
      <c r="BI16">
        <v>2E-3</v>
      </c>
      <c r="BJ16">
        <v>2E-3</v>
      </c>
      <c r="BK16">
        <v>2E-3</v>
      </c>
    </row>
    <row r="17" spans="1:63" x14ac:dyDescent="0.2">
      <c r="A17" t="s">
        <v>109</v>
      </c>
      <c r="B17" t="s">
        <v>222</v>
      </c>
      <c r="C17">
        <v>30</v>
      </c>
      <c r="D17">
        <v>0.7</v>
      </c>
      <c r="E17">
        <v>0.7</v>
      </c>
      <c r="F17">
        <v>9.9</v>
      </c>
      <c r="G17">
        <v>6.5</v>
      </c>
      <c r="H17">
        <v>5.5</v>
      </c>
      <c r="I17">
        <v>3.5</v>
      </c>
      <c r="J17">
        <v>2.5</v>
      </c>
      <c r="K17">
        <v>7</v>
      </c>
      <c r="L17">
        <v>6</v>
      </c>
      <c r="M17">
        <v>2.5</v>
      </c>
      <c r="N17">
        <v>12</v>
      </c>
      <c r="O17">
        <v>2</v>
      </c>
      <c r="P17">
        <v>3</v>
      </c>
      <c r="Q17">
        <v>0</v>
      </c>
      <c r="R17">
        <v>0</v>
      </c>
      <c r="S17">
        <v>0</v>
      </c>
      <c r="T17">
        <v>35</v>
      </c>
      <c r="U17">
        <v>0.1</v>
      </c>
      <c r="V17">
        <v>2</v>
      </c>
      <c r="W17">
        <v>2.4</v>
      </c>
      <c r="X17">
        <v>2E-3</v>
      </c>
      <c r="Y17">
        <v>2E-3</v>
      </c>
      <c r="Z17">
        <v>2E-3</v>
      </c>
      <c r="AA17">
        <v>2E-3</v>
      </c>
      <c r="AB17">
        <v>2E-3</v>
      </c>
      <c r="AC17">
        <v>2E-3</v>
      </c>
      <c r="AD17">
        <v>2E-3</v>
      </c>
      <c r="AE17">
        <v>2E-3</v>
      </c>
      <c r="AF17">
        <v>2E-3</v>
      </c>
      <c r="AG17">
        <v>2E-3</v>
      </c>
      <c r="AH17">
        <v>2E-3</v>
      </c>
      <c r="AI17">
        <v>2E-3</v>
      </c>
      <c r="AJ17">
        <v>2E-3</v>
      </c>
      <c r="AK17">
        <v>2E-3</v>
      </c>
      <c r="AL17">
        <v>2E-3</v>
      </c>
      <c r="AM17">
        <v>2E-3</v>
      </c>
      <c r="AN17">
        <v>2E-3</v>
      </c>
      <c r="AO17">
        <v>2E-3</v>
      </c>
      <c r="AP17">
        <v>2E-3</v>
      </c>
      <c r="AQ17">
        <v>2E-3</v>
      </c>
      <c r="AR17">
        <v>2E-3</v>
      </c>
      <c r="AS17">
        <v>2E-3</v>
      </c>
      <c r="AT17">
        <v>2E-3</v>
      </c>
      <c r="AU17">
        <v>2E-3</v>
      </c>
      <c r="AV17">
        <v>2E-3</v>
      </c>
      <c r="AW17">
        <v>2E-3</v>
      </c>
      <c r="AX17">
        <v>2E-3</v>
      </c>
      <c r="AY17">
        <v>2E-3</v>
      </c>
      <c r="AZ17">
        <v>2E-3</v>
      </c>
      <c r="BA17">
        <v>2E-3</v>
      </c>
      <c r="BB17">
        <v>2E-3</v>
      </c>
      <c r="BC17">
        <v>2E-3</v>
      </c>
      <c r="BD17">
        <v>2E-3</v>
      </c>
      <c r="BE17">
        <v>2E-3</v>
      </c>
      <c r="BF17">
        <v>2E-3</v>
      </c>
      <c r="BG17">
        <v>2E-3</v>
      </c>
      <c r="BH17">
        <v>2E-3</v>
      </c>
      <c r="BI17">
        <v>2E-3</v>
      </c>
      <c r="BJ17">
        <v>2E-3</v>
      </c>
      <c r="BK17">
        <v>2E-3</v>
      </c>
    </row>
    <row r="18" spans="1:63" x14ac:dyDescent="0.2">
      <c r="A18" t="s">
        <v>55</v>
      </c>
      <c r="B18" t="s">
        <v>224</v>
      </c>
      <c r="C18">
        <v>4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2E-3</v>
      </c>
      <c r="Y18">
        <v>2E-3</v>
      </c>
      <c r="Z18">
        <v>2E-3</v>
      </c>
      <c r="AA18">
        <v>2E-3</v>
      </c>
      <c r="AB18">
        <v>2E-3</v>
      </c>
      <c r="AC18">
        <v>2E-3</v>
      </c>
      <c r="AD18">
        <v>2E-3</v>
      </c>
      <c r="AE18">
        <v>2E-3</v>
      </c>
      <c r="AF18">
        <v>2E-3</v>
      </c>
      <c r="AG18">
        <v>2E-3</v>
      </c>
      <c r="AH18">
        <v>2E-3</v>
      </c>
      <c r="AI18">
        <v>2E-3</v>
      </c>
      <c r="AJ18">
        <v>2E-3</v>
      </c>
      <c r="AK18">
        <v>2E-3</v>
      </c>
      <c r="AL18">
        <v>2E-3</v>
      </c>
      <c r="AM18">
        <v>2E-3</v>
      </c>
      <c r="AN18">
        <v>2E-3</v>
      </c>
      <c r="AO18">
        <v>2E-3</v>
      </c>
      <c r="AP18">
        <v>2E-3</v>
      </c>
      <c r="AQ18">
        <v>2E-3</v>
      </c>
      <c r="AR18">
        <v>2E-3</v>
      </c>
      <c r="AS18">
        <v>2E-3</v>
      </c>
      <c r="AT18">
        <v>2E-3</v>
      </c>
      <c r="AU18">
        <v>2E-3</v>
      </c>
      <c r="AV18">
        <v>2E-3</v>
      </c>
      <c r="AW18">
        <v>2E-3</v>
      </c>
      <c r="AX18">
        <v>2E-3</v>
      </c>
      <c r="AY18">
        <v>2E-3</v>
      </c>
      <c r="AZ18">
        <v>2E-3</v>
      </c>
      <c r="BA18">
        <v>2E-3</v>
      </c>
      <c r="BB18">
        <v>2E-3</v>
      </c>
      <c r="BC18">
        <v>2E-3</v>
      </c>
      <c r="BD18">
        <v>2E-3</v>
      </c>
      <c r="BE18">
        <v>2E-3</v>
      </c>
      <c r="BF18">
        <v>2E-3</v>
      </c>
      <c r="BG18">
        <v>2E-3</v>
      </c>
      <c r="BH18">
        <v>2E-3</v>
      </c>
      <c r="BI18">
        <v>2E-3</v>
      </c>
      <c r="BJ18">
        <v>2E-3</v>
      </c>
      <c r="BK18">
        <v>2E-3</v>
      </c>
    </row>
    <row r="19" spans="1:63" x14ac:dyDescent="0.2">
      <c r="A19" t="s">
        <v>110</v>
      </c>
      <c r="B19" t="s">
        <v>223</v>
      </c>
      <c r="C19">
        <v>1.1000000000000001</v>
      </c>
      <c r="D19">
        <v>0.08</v>
      </c>
      <c r="E19">
        <v>0.06</v>
      </c>
      <c r="F19">
        <v>0.5</v>
      </c>
      <c r="G19">
        <v>0.15</v>
      </c>
      <c r="H19">
        <v>0.25</v>
      </c>
      <c r="I19">
        <v>0.15</v>
      </c>
      <c r="J19">
        <v>0.05</v>
      </c>
      <c r="K19">
        <v>0.45</v>
      </c>
      <c r="L19">
        <v>0.2</v>
      </c>
      <c r="M19">
        <v>0.1</v>
      </c>
      <c r="N19">
        <v>0.3</v>
      </c>
      <c r="O19">
        <v>0.03</v>
      </c>
      <c r="P19">
        <v>0.15</v>
      </c>
      <c r="Q19">
        <v>0</v>
      </c>
      <c r="R19">
        <v>0</v>
      </c>
      <c r="S19">
        <v>0</v>
      </c>
      <c r="T19">
        <v>0.1</v>
      </c>
      <c r="U19">
        <v>0.08</v>
      </c>
      <c r="V19">
        <v>0.02</v>
      </c>
      <c r="W19">
        <v>0.02</v>
      </c>
      <c r="X19">
        <v>2E-3</v>
      </c>
      <c r="Y19">
        <v>2E-3</v>
      </c>
      <c r="Z19">
        <v>2E-3</v>
      </c>
      <c r="AA19">
        <v>2E-3</v>
      </c>
      <c r="AB19">
        <v>2E-3</v>
      </c>
      <c r="AC19">
        <v>2E-3</v>
      </c>
      <c r="AD19">
        <v>2E-3</v>
      </c>
      <c r="AE19">
        <v>2E-3</v>
      </c>
      <c r="AF19">
        <v>2E-3</v>
      </c>
      <c r="AG19">
        <v>2E-3</v>
      </c>
      <c r="AH19">
        <v>2E-3</v>
      </c>
      <c r="AI19">
        <v>2E-3</v>
      </c>
      <c r="AJ19">
        <v>2E-3</v>
      </c>
      <c r="AK19">
        <v>2E-3</v>
      </c>
      <c r="AL19">
        <v>2E-3</v>
      </c>
      <c r="AM19">
        <v>2E-3</v>
      </c>
      <c r="AN19">
        <v>2E-3</v>
      </c>
      <c r="AO19">
        <v>2E-3</v>
      </c>
      <c r="AP19">
        <v>2E-3</v>
      </c>
      <c r="AQ19">
        <v>2E-3</v>
      </c>
      <c r="AR19">
        <v>2E-3</v>
      </c>
      <c r="AS19">
        <v>2E-3</v>
      </c>
      <c r="AT19">
        <v>2E-3</v>
      </c>
      <c r="AU19">
        <v>2E-3</v>
      </c>
      <c r="AV19">
        <v>2E-3</v>
      </c>
      <c r="AW19">
        <v>2E-3</v>
      </c>
      <c r="AX19">
        <v>2E-3</v>
      </c>
      <c r="AY19">
        <v>2E-3</v>
      </c>
      <c r="AZ19">
        <v>2E-3</v>
      </c>
      <c r="BA19">
        <v>2E-3</v>
      </c>
      <c r="BB19">
        <v>2E-3</v>
      </c>
      <c r="BC19">
        <v>2E-3</v>
      </c>
      <c r="BD19">
        <v>2E-3</v>
      </c>
      <c r="BE19">
        <v>2E-3</v>
      </c>
      <c r="BF19">
        <v>2E-3</v>
      </c>
      <c r="BG19">
        <v>2E-3</v>
      </c>
      <c r="BH19">
        <v>2E-3</v>
      </c>
      <c r="BI19">
        <v>2E-3</v>
      </c>
      <c r="BJ19">
        <v>2E-3</v>
      </c>
      <c r="BK19">
        <v>2E-3</v>
      </c>
    </row>
    <row r="20" spans="1:63" x14ac:dyDescent="0.2">
      <c r="A20" t="s">
        <v>111</v>
      </c>
      <c r="B20" t="s">
        <v>223</v>
      </c>
      <c r="C20">
        <v>1.4</v>
      </c>
      <c r="D20">
        <v>7.0000000000000007E-2</v>
      </c>
      <c r="E20">
        <v>0.04</v>
      </c>
      <c r="F20">
        <v>0.14000000000000001</v>
      </c>
      <c r="G20">
        <v>0.06</v>
      </c>
      <c r="H20">
        <v>0.08</v>
      </c>
      <c r="I20">
        <v>0.05</v>
      </c>
      <c r="J20">
        <v>0.06</v>
      </c>
      <c r="K20">
        <v>0.12</v>
      </c>
      <c r="L20">
        <v>0.2</v>
      </c>
      <c r="M20">
        <v>0.15</v>
      </c>
      <c r="N20">
        <v>0.15</v>
      </c>
      <c r="O20">
        <v>0.05</v>
      </c>
      <c r="P20">
        <v>0.1</v>
      </c>
      <c r="Q20">
        <v>0</v>
      </c>
      <c r="R20">
        <v>0</v>
      </c>
      <c r="S20">
        <v>0</v>
      </c>
      <c r="T20">
        <v>0.2</v>
      </c>
      <c r="U20">
        <v>0.02</v>
      </c>
      <c r="V20">
        <v>0.01</v>
      </c>
      <c r="W20">
        <v>0.03</v>
      </c>
      <c r="X20">
        <v>2E-3</v>
      </c>
      <c r="Y20">
        <v>2E-3</v>
      </c>
      <c r="Z20">
        <v>2E-3</v>
      </c>
      <c r="AA20">
        <v>2E-3</v>
      </c>
      <c r="AB20">
        <v>2E-3</v>
      </c>
      <c r="AC20">
        <v>2E-3</v>
      </c>
      <c r="AD20">
        <v>2E-3</v>
      </c>
      <c r="AE20">
        <v>2E-3</v>
      </c>
      <c r="AF20">
        <v>2E-3</v>
      </c>
      <c r="AG20">
        <v>2E-3</v>
      </c>
      <c r="AH20">
        <v>2E-3</v>
      </c>
      <c r="AI20">
        <v>2E-3</v>
      </c>
      <c r="AJ20">
        <v>2E-3</v>
      </c>
      <c r="AK20">
        <v>2E-3</v>
      </c>
      <c r="AL20">
        <v>2E-3</v>
      </c>
      <c r="AM20">
        <v>2E-3</v>
      </c>
      <c r="AN20">
        <v>2E-3</v>
      </c>
      <c r="AO20">
        <v>2E-3</v>
      </c>
      <c r="AP20">
        <v>2E-3</v>
      </c>
      <c r="AQ20">
        <v>2E-3</v>
      </c>
      <c r="AR20">
        <v>2E-3</v>
      </c>
      <c r="AS20">
        <v>2E-3</v>
      </c>
      <c r="AT20">
        <v>2E-3</v>
      </c>
      <c r="AU20">
        <v>2E-3</v>
      </c>
      <c r="AV20">
        <v>2E-3</v>
      </c>
      <c r="AW20">
        <v>2E-3</v>
      </c>
      <c r="AX20">
        <v>2E-3</v>
      </c>
      <c r="AY20">
        <v>2E-3</v>
      </c>
      <c r="AZ20">
        <v>2E-3</v>
      </c>
      <c r="BA20">
        <v>2E-3</v>
      </c>
      <c r="BB20">
        <v>2E-3</v>
      </c>
      <c r="BC20">
        <v>2E-3</v>
      </c>
      <c r="BD20">
        <v>2E-3</v>
      </c>
      <c r="BE20">
        <v>2E-3</v>
      </c>
      <c r="BF20">
        <v>2E-3</v>
      </c>
      <c r="BG20">
        <v>2E-3</v>
      </c>
      <c r="BH20">
        <v>2E-3</v>
      </c>
      <c r="BI20">
        <v>2E-3</v>
      </c>
      <c r="BJ20">
        <v>2E-3</v>
      </c>
      <c r="BK20">
        <v>2E-3</v>
      </c>
    </row>
    <row r="21" spans="1:63" x14ac:dyDescent="0.2">
      <c r="A21" t="s">
        <v>51</v>
      </c>
      <c r="B21" t="s">
        <v>223</v>
      </c>
      <c r="C21">
        <v>15</v>
      </c>
      <c r="D21">
        <v>0.4</v>
      </c>
      <c r="E21">
        <v>0.7</v>
      </c>
      <c r="F21">
        <v>1</v>
      </c>
      <c r="G21">
        <v>0.5</v>
      </c>
      <c r="H21">
        <v>1.5</v>
      </c>
      <c r="I21">
        <v>2.5</v>
      </c>
      <c r="J21">
        <v>0.6</v>
      </c>
      <c r="K21">
        <v>4.5</v>
      </c>
      <c r="L21">
        <v>1.8</v>
      </c>
      <c r="M21">
        <v>0.6</v>
      </c>
      <c r="N21">
        <v>1.5</v>
      </c>
      <c r="O21">
        <v>0.3</v>
      </c>
      <c r="P21">
        <v>1.5</v>
      </c>
      <c r="Q21">
        <v>0</v>
      </c>
      <c r="R21">
        <v>0</v>
      </c>
      <c r="S21">
        <v>0</v>
      </c>
      <c r="T21">
        <v>2</v>
      </c>
      <c r="U21">
        <v>0.3</v>
      </c>
      <c r="V21">
        <v>0.1</v>
      </c>
      <c r="W21">
        <v>0.1</v>
      </c>
      <c r="X21">
        <v>2E-3</v>
      </c>
      <c r="Y21">
        <v>2E-3</v>
      </c>
      <c r="Z21">
        <v>2E-3</v>
      </c>
      <c r="AA21">
        <v>2E-3</v>
      </c>
      <c r="AB21">
        <v>2E-3</v>
      </c>
      <c r="AC21">
        <v>2E-3</v>
      </c>
      <c r="AD21">
        <v>2E-3</v>
      </c>
      <c r="AE21">
        <v>2E-3</v>
      </c>
      <c r="AF21">
        <v>2E-3</v>
      </c>
      <c r="AG21">
        <v>2E-3</v>
      </c>
      <c r="AH21">
        <v>2E-3</v>
      </c>
      <c r="AI21">
        <v>2E-3</v>
      </c>
      <c r="AJ21">
        <v>2E-3</v>
      </c>
      <c r="AK21">
        <v>2E-3</v>
      </c>
      <c r="AL21">
        <v>2E-3</v>
      </c>
      <c r="AM21">
        <v>2E-3</v>
      </c>
      <c r="AN21">
        <v>2E-3</v>
      </c>
      <c r="AO21">
        <v>2E-3</v>
      </c>
      <c r="AP21">
        <v>2E-3</v>
      </c>
      <c r="AQ21">
        <v>2E-3</v>
      </c>
      <c r="AR21">
        <v>2E-3</v>
      </c>
      <c r="AS21">
        <v>2E-3</v>
      </c>
      <c r="AT21">
        <v>2E-3</v>
      </c>
      <c r="AU21">
        <v>2E-3</v>
      </c>
      <c r="AV21">
        <v>2E-3</v>
      </c>
      <c r="AW21">
        <v>2E-3</v>
      </c>
      <c r="AX21">
        <v>2E-3</v>
      </c>
      <c r="AY21">
        <v>2E-3</v>
      </c>
      <c r="AZ21">
        <v>2E-3</v>
      </c>
      <c r="BA21">
        <v>2E-3</v>
      </c>
      <c r="BB21">
        <v>2E-3</v>
      </c>
      <c r="BC21">
        <v>2E-3</v>
      </c>
      <c r="BD21">
        <v>2E-3</v>
      </c>
      <c r="BE21">
        <v>2E-3</v>
      </c>
      <c r="BF21">
        <v>2E-3</v>
      </c>
      <c r="BG21">
        <v>2E-3</v>
      </c>
      <c r="BH21">
        <v>2E-3</v>
      </c>
      <c r="BI21">
        <v>2E-3</v>
      </c>
      <c r="BJ21">
        <v>2E-3</v>
      </c>
      <c r="BK21">
        <v>2E-3</v>
      </c>
    </row>
    <row r="22" spans="1:63" x14ac:dyDescent="0.2">
      <c r="A22" t="s">
        <v>52</v>
      </c>
      <c r="B22" t="s">
        <v>223</v>
      </c>
      <c r="C22">
        <v>1.6</v>
      </c>
      <c r="D22">
        <v>0.14000000000000001</v>
      </c>
      <c r="E22">
        <v>0.1</v>
      </c>
      <c r="F22">
        <v>0.13</v>
      </c>
      <c r="G22">
        <v>0.18</v>
      </c>
      <c r="H22">
        <v>0.16</v>
      </c>
      <c r="I22">
        <v>0.1</v>
      </c>
      <c r="J22">
        <v>0.18</v>
      </c>
      <c r="K22">
        <v>0.3</v>
      </c>
      <c r="L22">
        <v>0.15</v>
      </c>
      <c r="M22">
        <v>0.2</v>
      </c>
      <c r="N22">
        <v>0.4</v>
      </c>
      <c r="O22">
        <v>0.05</v>
      </c>
      <c r="P22">
        <v>0.1</v>
      </c>
      <c r="Q22">
        <v>0</v>
      </c>
      <c r="R22">
        <v>0</v>
      </c>
      <c r="S22">
        <v>0</v>
      </c>
      <c r="T22">
        <v>0.1</v>
      </c>
      <c r="U22">
        <v>0.05</v>
      </c>
      <c r="V22">
        <v>0.02</v>
      </c>
      <c r="W22">
        <v>0.03</v>
      </c>
      <c r="X22">
        <v>2E-3</v>
      </c>
      <c r="Y22">
        <v>2E-3</v>
      </c>
      <c r="Z22">
        <v>2E-3</v>
      </c>
      <c r="AA22">
        <v>2E-3</v>
      </c>
      <c r="AB22">
        <v>2E-3</v>
      </c>
      <c r="AC22">
        <v>2E-3</v>
      </c>
      <c r="AD22">
        <v>2E-3</v>
      </c>
      <c r="AE22">
        <v>2E-3</v>
      </c>
      <c r="AF22">
        <v>2E-3</v>
      </c>
      <c r="AG22">
        <v>2E-3</v>
      </c>
      <c r="AH22">
        <v>2E-3</v>
      </c>
      <c r="AI22">
        <v>2E-3</v>
      </c>
      <c r="AJ22">
        <v>2E-3</v>
      </c>
      <c r="AK22">
        <v>2E-3</v>
      </c>
      <c r="AL22">
        <v>2E-3</v>
      </c>
      <c r="AM22">
        <v>2E-3</v>
      </c>
      <c r="AN22">
        <v>2E-3</v>
      </c>
      <c r="AO22">
        <v>2E-3</v>
      </c>
      <c r="AP22">
        <v>2E-3</v>
      </c>
      <c r="AQ22">
        <v>2E-3</v>
      </c>
      <c r="AR22">
        <v>2E-3</v>
      </c>
      <c r="AS22">
        <v>2E-3</v>
      </c>
      <c r="AT22">
        <v>2E-3</v>
      </c>
      <c r="AU22">
        <v>2E-3</v>
      </c>
      <c r="AV22">
        <v>2E-3</v>
      </c>
      <c r="AW22">
        <v>2E-3</v>
      </c>
      <c r="AX22">
        <v>2E-3</v>
      </c>
      <c r="AY22">
        <v>2E-3</v>
      </c>
      <c r="AZ22">
        <v>2E-3</v>
      </c>
      <c r="BA22">
        <v>2E-3</v>
      </c>
      <c r="BB22">
        <v>2E-3</v>
      </c>
      <c r="BC22">
        <v>2E-3</v>
      </c>
      <c r="BD22">
        <v>2E-3</v>
      </c>
      <c r="BE22">
        <v>2E-3</v>
      </c>
      <c r="BF22">
        <v>2E-3</v>
      </c>
      <c r="BG22">
        <v>2E-3</v>
      </c>
      <c r="BH22">
        <v>2E-3</v>
      </c>
      <c r="BI22">
        <v>2E-3</v>
      </c>
      <c r="BJ22">
        <v>2E-3</v>
      </c>
      <c r="BK22">
        <v>2E-3</v>
      </c>
    </row>
    <row r="23" spans="1:63" x14ac:dyDescent="0.2">
      <c r="A23" t="s">
        <v>53</v>
      </c>
      <c r="B23" t="s">
        <v>224</v>
      </c>
      <c r="C23">
        <v>40</v>
      </c>
      <c r="D23">
        <v>4</v>
      </c>
      <c r="E23">
        <v>1.5</v>
      </c>
      <c r="F23">
        <v>20</v>
      </c>
      <c r="G23">
        <v>6</v>
      </c>
      <c r="H23">
        <v>4</v>
      </c>
      <c r="I23">
        <v>2</v>
      </c>
      <c r="J23">
        <v>3</v>
      </c>
      <c r="K23">
        <v>3</v>
      </c>
      <c r="L23">
        <v>25</v>
      </c>
      <c r="M23">
        <v>8</v>
      </c>
      <c r="N23">
        <v>10</v>
      </c>
      <c r="O23">
        <v>1</v>
      </c>
      <c r="P23">
        <v>4</v>
      </c>
      <c r="Q23">
        <v>0</v>
      </c>
      <c r="R23">
        <v>0</v>
      </c>
      <c r="S23">
        <v>0</v>
      </c>
      <c r="T23">
        <v>10</v>
      </c>
      <c r="U23">
        <v>0</v>
      </c>
      <c r="V23">
        <v>0</v>
      </c>
      <c r="W23">
        <v>0</v>
      </c>
      <c r="X23">
        <v>2E-3</v>
      </c>
      <c r="Y23">
        <v>2E-3</v>
      </c>
      <c r="Z23">
        <v>2E-3</v>
      </c>
      <c r="AA23">
        <v>2E-3</v>
      </c>
      <c r="AB23">
        <v>2E-3</v>
      </c>
      <c r="AC23">
        <v>2E-3</v>
      </c>
      <c r="AD23">
        <v>2E-3</v>
      </c>
      <c r="AE23">
        <v>2E-3</v>
      </c>
      <c r="AF23">
        <v>2E-3</v>
      </c>
      <c r="AG23">
        <v>2E-3</v>
      </c>
      <c r="AH23">
        <v>2E-3</v>
      </c>
      <c r="AI23">
        <v>2E-3</v>
      </c>
      <c r="AJ23">
        <v>2E-3</v>
      </c>
      <c r="AK23">
        <v>2E-3</v>
      </c>
      <c r="AL23">
        <v>2E-3</v>
      </c>
      <c r="AM23">
        <v>2E-3</v>
      </c>
      <c r="AN23">
        <v>2E-3</v>
      </c>
      <c r="AO23">
        <v>2E-3</v>
      </c>
      <c r="AP23">
        <v>2E-3</v>
      </c>
      <c r="AQ23">
        <v>2E-3</v>
      </c>
      <c r="AR23">
        <v>2E-3</v>
      </c>
      <c r="AS23">
        <v>2E-3</v>
      </c>
      <c r="AT23">
        <v>2E-3</v>
      </c>
      <c r="AU23">
        <v>2E-3</v>
      </c>
      <c r="AV23">
        <v>2E-3</v>
      </c>
      <c r="AW23">
        <v>2E-3</v>
      </c>
      <c r="AX23">
        <v>2E-3</v>
      </c>
      <c r="AY23">
        <v>2E-3</v>
      </c>
      <c r="AZ23">
        <v>2E-3</v>
      </c>
      <c r="BA23">
        <v>2E-3</v>
      </c>
      <c r="BB23">
        <v>2E-3</v>
      </c>
      <c r="BC23">
        <v>2E-3</v>
      </c>
      <c r="BD23">
        <v>2E-3</v>
      </c>
      <c r="BE23">
        <v>2E-3</v>
      </c>
      <c r="BF23">
        <v>2E-3</v>
      </c>
      <c r="BG23">
        <v>2E-3</v>
      </c>
      <c r="BH23">
        <v>2E-3</v>
      </c>
      <c r="BI23">
        <v>2E-3</v>
      </c>
      <c r="BJ23">
        <v>2E-3</v>
      </c>
      <c r="BK23">
        <v>2E-3</v>
      </c>
    </row>
    <row r="24" spans="1:63" x14ac:dyDescent="0.2">
      <c r="A24" t="s">
        <v>54</v>
      </c>
      <c r="B24" t="s">
        <v>224</v>
      </c>
      <c r="C24">
        <v>300</v>
      </c>
      <c r="D24">
        <v>5.5</v>
      </c>
      <c r="E24">
        <v>10</v>
      </c>
      <c r="F24">
        <v>50</v>
      </c>
      <c r="G24">
        <v>70</v>
      </c>
      <c r="H24">
        <v>65</v>
      </c>
      <c r="I24">
        <v>20</v>
      </c>
      <c r="J24">
        <v>50</v>
      </c>
      <c r="K24">
        <v>40</v>
      </c>
      <c r="L24">
        <v>60</v>
      </c>
      <c r="M24">
        <v>150</v>
      </c>
      <c r="N24">
        <v>120</v>
      </c>
      <c r="O24">
        <v>40</v>
      </c>
      <c r="P24">
        <v>15</v>
      </c>
      <c r="Q24">
        <v>0</v>
      </c>
      <c r="R24">
        <v>0</v>
      </c>
      <c r="S24">
        <v>0</v>
      </c>
      <c r="T24">
        <v>30</v>
      </c>
      <c r="U24">
        <v>25</v>
      </c>
      <c r="V24">
        <v>1</v>
      </c>
      <c r="W24">
        <v>5</v>
      </c>
      <c r="X24">
        <v>2E-3</v>
      </c>
      <c r="Y24">
        <v>2E-3</v>
      </c>
      <c r="Z24">
        <v>2E-3</v>
      </c>
      <c r="AA24">
        <v>2E-3</v>
      </c>
      <c r="AB24">
        <v>2E-3</v>
      </c>
      <c r="AC24">
        <v>2E-3</v>
      </c>
      <c r="AD24">
        <v>2E-3</v>
      </c>
      <c r="AE24">
        <v>2E-3</v>
      </c>
      <c r="AF24">
        <v>2E-3</v>
      </c>
      <c r="AG24">
        <v>2E-3</v>
      </c>
      <c r="AH24">
        <v>2E-3</v>
      </c>
      <c r="AI24">
        <v>2E-3</v>
      </c>
      <c r="AJ24">
        <v>2E-3</v>
      </c>
      <c r="AK24">
        <v>2E-3</v>
      </c>
      <c r="AL24">
        <v>2E-3</v>
      </c>
      <c r="AM24">
        <v>2E-3</v>
      </c>
      <c r="AN24">
        <v>2E-3</v>
      </c>
      <c r="AO24">
        <v>2E-3</v>
      </c>
      <c r="AP24">
        <v>2E-3</v>
      </c>
      <c r="AQ24">
        <v>2E-3</v>
      </c>
      <c r="AR24">
        <v>2E-3</v>
      </c>
      <c r="AS24">
        <v>2E-3</v>
      </c>
      <c r="AT24">
        <v>2E-3</v>
      </c>
      <c r="AU24">
        <v>2E-3</v>
      </c>
      <c r="AV24">
        <v>2E-3</v>
      </c>
      <c r="AW24">
        <v>2E-3</v>
      </c>
      <c r="AX24">
        <v>2E-3</v>
      </c>
      <c r="AY24">
        <v>2E-3</v>
      </c>
      <c r="AZ24">
        <v>2E-3</v>
      </c>
      <c r="BA24">
        <v>2E-3</v>
      </c>
      <c r="BB24">
        <v>2E-3</v>
      </c>
      <c r="BC24">
        <v>2E-3</v>
      </c>
      <c r="BD24">
        <v>2E-3</v>
      </c>
      <c r="BE24">
        <v>2E-3</v>
      </c>
      <c r="BF24">
        <v>2E-3</v>
      </c>
      <c r="BG24">
        <v>2E-3</v>
      </c>
      <c r="BH24">
        <v>2E-3</v>
      </c>
      <c r="BI24">
        <v>2E-3</v>
      </c>
      <c r="BJ24">
        <v>2E-3</v>
      </c>
      <c r="BK24">
        <v>2E-3</v>
      </c>
    </row>
    <row r="25" spans="1:63" x14ac:dyDescent="0.2">
      <c r="A25" t="s">
        <v>56</v>
      </c>
      <c r="B25" t="s">
        <v>223</v>
      </c>
      <c r="C25">
        <v>110</v>
      </c>
      <c r="D25">
        <v>3.9</v>
      </c>
      <c r="E25">
        <v>12</v>
      </c>
      <c r="F25">
        <v>0</v>
      </c>
      <c r="G25">
        <v>2</v>
      </c>
      <c r="H25">
        <v>20</v>
      </c>
      <c r="I25">
        <v>0</v>
      </c>
      <c r="J25">
        <v>65</v>
      </c>
      <c r="K25">
        <v>0</v>
      </c>
      <c r="L25">
        <v>0</v>
      </c>
      <c r="M25">
        <v>50</v>
      </c>
      <c r="N25">
        <v>0</v>
      </c>
      <c r="O25">
        <v>60</v>
      </c>
      <c r="P25">
        <v>0</v>
      </c>
      <c r="Q25">
        <v>0</v>
      </c>
      <c r="R25">
        <v>0</v>
      </c>
      <c r="S25">
        <v>0</v>
      </c>
      <c r="T25">
        <v>0</v>
      </c>
      <c r="U25">
        <v>40</v>
      </c>
      <c r="V25">
        <v>3</v>
      </c>
      <c r="W25">
        <v>5</v>
      </c>
      <c r="X25">
        <v>2E-3</v>
      </c>
      <c r="Y25">
        <v>2E-3</v>
      </c>
      <c r="Z25">
        <v>2E-3</v>
      </c>
      <c r="AA25">
        <v>2E-3</v>
      </c>
      <c r="AB25">
        <v>2E-3</v>
      </c>
      <c r="AC25">
        <v>2E-3</v>
      </c>
      <c r="AD25">
        <v>2E-3</v>
      </c>
      <c r="AE25">
        <v>2E-3</v>
      </c>
      <c r="AF25">
        <v>2E-3</v>
      </c>
      <c r="AG25">
        <v>2E-3</v>
      </c>
      <c r="AH25">
        <v>2E-3</v>
      </c>
      <c r="AI25">
        <v>2E-3</v>
      </c>
      <c r="AJ25">
        <v>2E-3</v>
      </c>
      <c r="AK25">
        <v>2E-3</v>
      </c>
      <c r="AL25">
        <v>2E-3</v>
      </c>
      <c r="AM25">
        <v>2E-3</v>
      </c>
      <c r="AN25">
        <v>2E-3</v>
      </c>
      <c r="AO25">
        <v>2E-3</v>
      </c>
      <c r="AP25">
        <v>2E-3</v>
      </c>
      <c r="AQ25">
        <v>2E-3</v>
      </c>
      <c r="AR25">
        <v>2E-3</v>
      </c>
      <c r="AS25">
        <v>2E-3</v>
      </c>
      <c r="AT25">
        <v>2E-3</v>
      </c>
      <c r="AU25">
        <v>2E-3</v>
      </c>
      <c r="AV25">
        <v>2E-3</v>
      </c>
      <c r="AW25">
        <v>2E-3</v>
      </c>
      <c r="AX25">
        <v>2E-3</v>
      </c>
      <c r="AY25">
        <v>2E-3</v>
      </c>
      <c r="AZ25">
        <v>2E-3</v>
      </c>
      <c r="BA25">
        <v>2E-3</v>
      </c>
      <c r="BB25">
        <v>2E-3</v>
      </c>
      <c r="BC25">
        <v>2E-3</v>
      </c>
      <c r="BD25">
        <v>2E-3</v>
      </c>
      <c r="BE25">
        <v>2E-3</v>
      </c>
      <c r="BF25">
        <v>2E-3</v>
      </c>
      <c r="BG25">
        <v>2E-3</v>
      </c>
      <c r="BH25">
        <v>2E-3</v>
      </c>
      <c r="BI25">
        <v>2E-3</v>
      </c>
      <c r="BJ25">
        <v>2E-3</v>
      </c>
      <c r="BK25">
        <v>2E-3</v>
      </c>
    </row>
    <row r="26" spans="1:63" x14ac:dyDescent="0.2">
      <c r="A26" t="s">
        <v>57</v>
      </c>
      <c r="B26" t="s">
        <v>223</v>
      </c>
      <c r="C26">
        <v>14</v>
      </c>
      <c r="D26">
        <v>0.53</v>
      </c>
      <c r="E26">
        <v>0.6</v>
      </c>
      <c r="F26">
        <v>1.28</v>
      </c>
      <c r="G26">
        <v>0.15</v>
      </c>
      <c r="H26">
        <v>0.1</v>
      </c>
      <c r="I26">
        <v>0.2</v>
      </c>
      <c r="J26">
        <v>0.1</v>
      </c>
      <c r="K26">
        <v>0.5</v>
      </c>
      <c r="L26">
        <v>5.5</v>
      </c>
      <c r="M26">
        <v>1.5</v>
      </c>
      <c r="N26">
        <v>0.5</v>
      </c>
      <c r="O26">
        <v>0.2</v>
      </c>
      <c r="P26">
        <v>0.5</v>
      </c>
      <c r="Q26">
        <v>28</v>
      </c>
      <c r="R26">
        <v>14</v>
      </c>
      <c r="S26">
        <v>0</v>
      </c>
      <c r="T26">
        <v>0.5</v>
      </c>
      <c r="U26">
        <v>0</v>
      </c>
      <c r="V26">
        <v>0.1</v>
      </c>
      <c r="W26">
        <v>0.2</v>
      </c>
      <c r="X26">
        <v>2E-3</v>
      </c>
      <c r="Y26">
        <v>2E-3</v>
      </c>
      <c r="Z26">
        <v>2E-3</v>
      </c>
      <c r="AA26">
        <v>2E-3</v>
      </c>
      <c r="AB26">
        <v>2E-3</v>
      </c>
      <c r="AC26">
        <v>2E-3</v>
      </c>
      <c r="AD26">
        <v>2E-3</v>
      </c>
      <c r="AE26">
        <v>2E-3</v>
      </c>
      <c r="AF26">
        <v>2E-3</v>
      </c>
      <c r="AG26">
        <v>2E-3</v>
      </c>
      <c r="AH26">
        <v>2E-3</v>
      </c>
      <c r="AI26">
        <v>2E-3</v>
      </c>
      <c r="AJ26">
        <v>2E-3</v>
      </c>
      <c r="AK26">
        <v>2E-3</v>
      </c>
      <c r="AL26">
        <v>2E-3</v>
      </c>
      <c r="AM26">
        <v>2E-3</v>
      </c>
      <c r="AN26">
        <v>2E-3</v>
      </c>
      <c r="AO26">
        <v>2E-3</v>
      </c>
      <c r="AP26">
        <v>2E-3</v>
      </c>
      <c r="AQ26">
        <v>2E-3</v>
      </c>
      <c r="AR26">
        <v>2E-3</v>
      </c>
      <c r="AS26">
        <v>2E-3</v>
      </c>
      <c r="AT26">
        <v>2E-3</v>
      </c>
      <c r="AU26">
        <v>2E-3</v>
      </c>
      <c r="AV26">
        <v>2E-3</v>
      </c>
      <c r="AW26">
        <v>2E-3</v>
      </c>
      <c r="AX26">
        <v>2E-3</v>
      </c>
      <c r="AY26">
        <v>2E-3</v>
      </c>
      <c r="AZ26">
        <v>2E-3</v>
      </c>
      <c r="BA26">
        <v>2E-3</v>
      </c>
      <c r="BB26">
        <v>2E-3</v>
      </c>
      <c r="BC26">
        <v>2E-3</v>
      </c>
      <c r="BD26">
        <v>2E-3</v>
      </c>
      <c r="BE26">
        <v>2E-3</v>
      </c>
      <c r="BF26">
        <v>2E-3</v>
      </c>
      <c r="BG26">
        <v>2E-3</v>
      </c>
      <c r="BH26">
        <v>2E-3</v>
      </c>
      <c r="BI26">
        <v>2E-3</v>
      </c>
      <c r="BJ26">
        <v>2E-3</v>
      </c>
      <c r="BK26">
        <v>2E-3</v>
      </c>
    </row>
    <row r="27" spans="1:63" x14ac:dyDescent="0.2">
      <c r="A27" t="s">
        <v>58</v>
      </c>
      <c r="B27" t="s">
        <v>225</v>
      </c>
      <c r="C27">
        <v>800</v>
      </c>
      <c r="D27">
        <v>732.5</v>
      </c>
      <c r="E27">
        <v>36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470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2E-3</v>
      </c>
      <c r="Y27">
        <v>2E-3</v>
      </c>
      <c r="Z27">
        <v>2E-3</v>
      </c>
      <c r="AA27">
        <v>2E-3</v>
      </c>
      <c r="AB27">
        <v>2E-3</v>
      </c>
      <c r="AC27">
        <v>2E-3</v>
      </c>
      <c r="AD27">
        <v>2E-3</v>
      </c>
      <c r="AE27">
        <v>2E-3</v>
      </c>
      <c r="AF27">
        <v>2E-3</v>
      </c>
      <c r="AG27">
        <v>2E-3</v>
      </c>
      <c r="AH27">
        <v>2E-3</v>
      </c>
      <c r="AI27">
        <v>2E-3</v>
      </c>
      <c r="AJ27">
        <v>2E-3</v>
      </c>
      <c r="AK27">
        <v>2E-3</v>
      </c>
      <c r="AL27">
        <v>2E-3</v>
      </c>
      <c r="AM27">
        <v>2E-3</v>
      </c>
      <c r="AN27">
        <v>2E-3</v>
      </c>
      <c r="AO27">
        <v>2E-3</v>
      </c>
      <c r="AP27">
        <v>2E-3</v>
      </c>
      <c r="AQ27">
        <v>2E-3</v>
      </c>
      <c r="AR27">
        <v>2E-3</v>
      </c>
      <c r="AS27">
        <v>2E-3</v>
      </c>
      <c r="AT27">
        <v>2E-3</v>
      </c>
      <c r="AU27">
        <v>2E-3</v>
      </c>
      <c r="AV27">
        <v>2E-3</v>
      </c>
      <c r="AW27">
        <v>2E-3</v>
      </c>
      <c r="AX27">
        <v>2E-3</v>
      </c>
      <c r="AY27">
        <v>2E-3</v>
      </c>
      <c r="AZ27">
        <v>2E-3</v>
      </c>
      <c r="BA27">
        <v>2E-3</v>
      </c>
      <c r="BB27">
        <v>2E-3</v>
      </c>
      <c r="BC27">
        <v>2E-3</v>
      </c>
      <c r="BD27">
        <v>2E-3</v>
      </c>
      <c r="BE27">
        <v>2E-3</v>
      </c>
      <c r="BF27">
        <v>2E-3</v>
      </c>
      <c r="BG27">
        <v>2E-3</v>
      </c>
      <c r="BH27">
        <v>2E-3</v>
      </c>
      <c r="BI27">
        <v>2E-3</v>
      </c>
      <c r="BJ27">
        <v>2E-3</v>
      </c>
      <c r="BK27">
        <v>2E-3</v>
      </c>
    </row>
    <row r="28" spans="1:63" x14ac:dyDescent="0.2">
      <c r="A28" t="s">
        <v>17</v>
      </c>
      <c r="B28" t="s">
        <v>222</v>
      </c>
      <c r="C28">
        <v>62.5</v>
      </c>
      <c r="D28">
        <v>6.85</v>
      </c>
      <c r="E28">
        <v>2.7</v>
      </c>
      <c r="F28">
        <v>1</v>
      </c>
      <c r="G28">
        <v>2.5</v>
      </c>
      <c r="H28">
        <v>5</v>
      </c>
      <c r="I28">
        <v>1</v>
      </c>
      <c r="J28">
        <v>1.9</v>
      </c>
      <c r="K28">
        <v>2.5</v>
      </c>
      <c r="L28">
        <v>1.5</v>
      </c>
      <c r="M28">
        <v>0.5</v>
      </c>
      <c r="N28">
        <v>5</v>
      </c>
      <c r="O28">
        <v>5.5</v>
      </c>
      <c r="P28">
        <v>4</v>
      </c>
      <c r="Q28">
        <v>0</v>
      </c>
      <c r="R28">
        <v>0</v>
      </c>
      <c r="S28">
        <v>99.8</v>
      </c>
      <c r="T28">
        <v>1</v>
      </c>
      <c r="U28">
        <v>8.5</v>
      </c>
      <c r="V28">
        <v>13</v>
      </c>
      <c r="W28">
        <v>10.4</v>
      </c>
      <c r="X28">
        <v>2E-3</v>
      </c>
      <c r="Y28">
        <v>2E-3</v>
      </c>
      <c r="Z28">
        <v>2E-3</v>
      </c>
      <c r="AA28">
        <v>2E-3</v>
      </c>
      <c r="AB28">
        <v>2E-3</v>
      </c>
      <c r="AC28">
        <v>2E-3</v>
      </c>
      <c r="AD28">
        <v>2E-3</v>
      </c>
      <c r="AE28">
        <v>2E-3</v>
      </c>
      <c r="AF28">
        <v>2E-3</v>
      </c>
      <c r="AG28">
        <v>2E-3</v>
      </c>
      <c r="AH28">
        <v>2E-3</v>
      </c>
      <c r="AI28">
        <v>2E-3</v>
      </c>
      <c r="AJ28">
        <v>2E-3</v>
      </c>
      <c r="AK28">
        <v>2E-3</v>
      </c>
      <c r="AL28">
        <v>2E-3</v>
      </c>
      <c r="AM28">
        <v>2E-3</v>
      </c>
      <c r="AN28">
        <v>2E-3</v>
      </c>
      <c r="AO28">
        <v>2E-3</v>
      </c>
      <c r="AP28">
        <v>2E-3</v>
      </c>
      <c r="AQ28">
        <v>2E-3</v>
      </c>
      <c r="AR28">
        <v>2E-3</v>
      </c>
      <c r="AS28">
        <v>2E-3</v>
      </c>
      <c r="AT28">
        <v>2E-3</v>
      </c>
      <c r="AU28">
        <v>2E-3</v>
      </c>
      <c r="AV28">
        <v>2E-3</v>
      </c>
      <c r="AW28">
        <v>2E-3</v>
      </c>
      <c r="AX28">
        <v>2E-3</v>
      </c>
      <c r="AY28">
        <v>2E-3</v>
      </c>
      <c r="AZ28">
        <v>2E-3</v>
      </c>
      <c r="BA28">
        <v>2E-3</v>
      </c>
      <c r="BB28">
        <v>2E-3</v>
      </c>
      <c r="BC28">
        <v>2E-3</v>
      </c>
      <c r="BD28">
        <v>2E-3</v>
      </c>
      <c r="BE28">
        <v>2E-3</v>
      </c>
      <c r="BF28">
        <v>2E-3</v>
      </c>
      <c r="BG28">
        <v>2E-3</v>
      </c>
      <c r="BH28">
        <v>2E-3</v>
      </c>
      <c r="BI28">
        <v>2E-3</v>
      </c>
      <c r="BJ28">
        <v>2E-3</v>
      </c>
      <c r="BK28">
        <v>2E-3</v>
      </c>
    </row>
    <row r="29" spans="1:63" x14ac:dyDescent="0.2">
      <c r="A29" t="s">
        <v>59</v>
      </c>
      <c r="B29" t="s">
        <v>223</v>
      </c>
      <c r="C29">
        <v>1000</v>
      </c>
      <c r="D29">
        <v>10</v>
      </c>
      <c r="E29">
        <v>18</v>
      </c>
      <c r="F29">
        <v>310</v>
      </c>
      <c r="G29">
        <v>180</v>
      </c>
      <c r="H29">
        <v>120</v>
      </c>
      <c r="I29">
        <v>250</v>
      </c>
      <c r="J29">
        <v>30</v>
      </c>
      <c r="K29">
        <v>280</v>
      </c>
      <c r="L29">
        <v>400</v>
      </c>
      <c r="M29">
        <v>70</v>
      </c>
      <c r="N29">
        <v>350</v>
      </c>
      <c r="O29">
        <v>10</v>
      </c>
      <c r="P29">
        <v>100</v>
      </c>
      <c r="Q29">
        <v>0</v>
      </c>
      <c r="R29">
        <v>0</v>
      </c>
      <c r="S29">
        <v>0</v>
      </c>
      <c r="T29">
        <v>450</v>
      </c>
      <c r="U29">
        <v>10</v>
      </c>
      <c r="V29">
        <v>5</v>
      </c>
      <c r="W29">
        <v>4</v>
      </c>
      <c r="X29">
        <v>2E-3</v>
      </c>
      <c r="Y29">
        <v>2E-3</v>
      </c>
      <c r="Z29">
        <v>2E-3</v>
      </c>
      <c r="AA29">
        <v>2E-3</v>
      </c>
      <c r="AB29">
        <v>2E-3</v>
      </c>
      <c r="AC29">
        <v>2E-3</v>
      </c>
      <c r="AD29">
        <v>2E-3</v>
      </c>
      <c r="AE29">
        <v>2E-3</v>
      </c>
      <c r="AF29">
        <v>2E-3</v>
      </c>
      <c r="AG29">
        <v>2E-3</v>
      </c>
      <c r="AH29">
        <v>2E-3</v>
      </c>
      <c r="AI29">
        <v>2E-3</v>
      </c>
      <c r="AJ29">
        <v>2E-3</v>
      </c>
      <c r="AK29">
        <v>2E-3</v>
      </c>
      <c r="AL29">
        <v>2E-3</v>
      </c>
      <c r="AM29">
        <v>2E-3</v>
      </c>
      <c r="AN29">
        <v>2E-3</v>
      </c>
      <c r="AO29">
        <v>2E-3</v>
      </c>
      <c r="AP29">
        <v>2E-3</v>
      </c>
      <c r="AQ29">
        <v>2E-3</v>
      </c>
      <c r="AR29">
        <v>2E-3</v>
      </c>
      <c r="AS29">
        <v>2E-3</v>
      </c>
      <c r="AT29">
        <v>2E-3</v>
      </c>
      <c r="AU29">
        <v>2E-3</v>
      </c>
      <c r="AV29">
        <v>2E-3</v>
      </c>
      <c r="AW29">
        <v>2E-3</v>
      </c>
      <c r="AX29">
        <v>2E-3</v>
      </c>
      <c r="AY29">
        <v>2E-3</v>
      </c>
      <c r="AZ29">
        <v>2E-3</v>
      </c>
      <c r="BA29">
        <v>2E-3</v>
      </c>
      <c r="BB29">
        <v>2E-3</v>
      </c>
      <c r="BC29">
        <v>2E-3</v>
      </c>
      <c r="BD29">
        <v>2E-3</v>
      </c>
      <c r="BE29">
        <v>2E-3</v>
      </c>
      <c r="BF29">
        <v>2E-3</v>
      </c>
      <c r="BG29">
        <v>2E-3</v>
      </c>
      <c r="BH29">
        <v>2E-3</v>
      </c>
      <c r="BI29">
        <v>2E-3</v>
      </c>
      <c r="BJ29">
        <v>2E-3</v>
      </c>
      <c r="BK29">
        <v>2E-3</v>
      </c>
    </row>
    <row r="30" spans="1:63" x14ac:dyDescent="0.2">
      <c r="A30" t="s">
        <v>60</v>
      </c>
      <c r="B30" t="s">
        <v>223</v>
      </c>
      <c r="C30">
        <v>1400</v>
      </c>
      <c r="D30">
        <v>16</v>
      </c>
      <c r="E30">
        <v>30</v>
      </c>
      <c r="F30">
        <v>570</v>
      </c>
      <c r="G30">
        <v>340</v>
      </c>
      <c r="H30">
        <v>220</v>
      </c>
      <c r="I30">
        <v>400</v>
      </c>
      <c r="J30">
        <v>60</v>
      </c>
      <c r="K30">
        <v>450</v>
      </c>
      <c r="L30">
        <v>1200</v>
      </c>
      <c r="M30">
        <v>120</v>
      </c>
      <c r="N30">
        <v>800</v>
      </c>
      <c r="O30">
        <v>20</v>
      </c>
      <c r="P30">
        <v>200</v>
      </c>
      <c r="Q30">
        <v>0</v>
      </c>
      <c r="R30">
        <v>0</v>
      </c>
      <c r="S30">
        <v>0</v>
      </c>
      <c r="T30">
        <v>900</v>
      </c>
      <c r="U30">
        <v>15</v>
      </c>
      <c r="V30">
        <v>10</v>
      </c>
      <c r="W30">
        <v>8</v>
      </c>
      <c r="X30">
        <v>2E-3</v>
      </c>
      <c r="Y30">
        <v>2E-3</v>
      </c>
      <c r="Z30">
        <v>2E-3</v>
      </c>
      <c r="AA30">
        <v>2E-3</v>
      </c>
      <c r="AB30">
        <v>2E-3</v>
      </c>
      <c r="AC30">
        <v>2E-3</v>
      </c>
      <c r="AD30">
        <v>2E-3</v>
      </c>
      <c r="AE30">
        <v>2E-3</v>
      </c>
      <c r="AF30">
        <v>2E-3</v>
      </c>
      <c r="AG30">
        <v>2E-3</v>
      </c>
      <c r="AH30">
        <v>2E-3</v>
      </c>
      <c r="AI30">
        <v>2E-3</v>
      </c>
      <c r="AJ30">
        <v>2E-3</v>
      </c>
      <c r="AK30">
        <v>2E-3</v>
      </c>
      <c r="AL30">
        <v>2E-3</v>
      </c>
      <c r="AM30">
        <v>2E-3</v>
      </c>
      <c r="AN30">
        <v>2E-3</v>
      </c>
      <c r="AO30">
        <v>2E-3</v>
      </c>
      <c r="AP30">
        <v>2E-3</v>
      </c>
      <c r="AQ30">
        <v>2E-3</v>
      </c>
      <c r="AR30">
        <v>2E-3</v>
      </c>
      <c r="AS30">
        <v>2E-3</v>
      </c>
      <c r="AT30">
        <v>2E-3</v>
      </c>
      <c r="AU30">
        <v>2E-3</v>
      </c>
      <c r="AV30">
        <v>2E-3</v>
      </c>
      <c r="AW30">
        <v>2E-3</v>
      </c>
      <c r="AX30">
        <v>2E-3</v>
      </c>
      <c r="AY30">
        <v>2E-3</v>
      </c>
      <c r="AZ30">
        <v>2E-3</v>
      </c>
      <c r="BA30">
        <v>2E-3</v>
      </c>
      <c r="BB30">
        <v>2E-3</v>
      </c>
      <c r="BC30">
        <v>2E-3</v>
      </c>
      <c r="BD30">
        <v>2E-3</v>
      </c>
      <c r="BE30">
        <v>2E-3</v>
      </c>
      <c r="BF30">
        <v>2E-3</v>
      </c>
      <c r="BG30">
        <v>2E-3</v>
      </c>
      <c r="BH30">
        <v>2E-3</v>
      </c>
      <c r="BI30">
        <v>2E-3</v>
      </c>
      <c r="BJ30">
        <v>2E-3</v>
      </c>
      <c r="BK30">
        <v>2E-3</v>
      </c>
    </row>
    <row r="31" spans="1:63" x14ac:dyDescent="0.2">
      <c r="A31" t="s">
        <v>61</v>
      </c>
      <c r="B31" t="s">
        <v>223</v>
      </c>
      <c r="C31">
        <v>2700</v>
      </c>
      <c r="D31">
        <v>28</v>
      </c>
      <c r="E31">
        <v>40</v>
      </c>
      <c r="F31">
        <v>1000</v>
      </c>
      <c r="G31">
        <v>550</v>
      </c>
      <c r="H31">
        <v>350</v>
      </c>
      <c r="I31">
        <v>800</v>
      </c>
      <c r="J31">
        <v>80</v>
      </c>
      <c r="K31">
        <v>900</v>
      </c>
      <c r="L31">
        <v>1800</v>
      </c>
      <c r="M31">
        <v>200</v>
      </c>
      <c r="N31">
        <v>1100</v>
      </c>
      <c r="O31">
        <v>30</v>
      </c>
      <c r="P31">
        <v>350</v>
      </c>
      <c r="Q31">
        <v>0</v>
      </c>
      <c r="R31">
        <v>0</v>
      </c>
      <c r="S31">
        <v>0</v>
      </c>
      <c r="T31">
        <v>1500</v>
      </c>
      <c r="U31">
        <v>25</v>
      </c>
      <c r="V31">
        <v>15</v>
      </c>
      <c r="W31">
        <v>12</v>
      </c>
      <c r="X31">
        <v>2E-3</v>
      </c>
      <c r="Y31">
        <v>2E-3</v>
      </c>
      <c r="Z31">
        <v>2E-3</v>
      </c>
      <c r="AA31">
        <v>2E-3</v>
      </c>
      <c r="AB31">
        <v>2E-3</v>
      </c>
      <c r="AC31">
        <v>2E-3</v>
      </c>
      <c r="AD31">
        <v>2E-3</v>
      </c>
      <c r="AE31">
        <v>2E-3</v>
      </c>
      <c r="AF31">
        <v>2E-3</v>
      </c>
      <c r="AG31">
        <v>2E-3</v>
      </c>
      <c r="AH31">
        <v>2E-3</v>
      </c>
      <c r="AI31">
        <v>2E-3</v>
      </c>
      <c r="AJ31">
        <v>2E-3</v>
      </c>
      <c r="AK31">
        <v>2E-3</v>
      </c>
      <c r="AL31">
        <v>2E-3</v>
      </c>
      <c r="AM31">
        <v>2E-3</v>
      </c>
      <c r="AN31">
        <v>2E-3</v>
      </c>
      <c r="AO31">
        <v>2E-3</v>
      </c>
      <c r="AP31">
        <v>2E-3</v>
      </c>
      <c r="AQ31">
        <v>2E-3</v>
      </c>
      <c r="AR31">
        <v>2E-3</v>
      </c>
      <c r="AS31">
        <v>2E-3</v>
      </c>
      <c r="AT31">
        <v>2E-3</v>
      </c>
      <c r="AU31">
        <v>2E-3</v>
      </c>
      <c r="AV31">
        <v>2E-3</v>
      </c>
      <c r="AW31">
        <v>2E-3</v>
      </c>
      <c r="AX31">
        <v>2E-3</v>
      </c>
      <c r="AY31">
        <v>2E-3</v>
      </c>
      <c r="AZ31">
        <v>2E-3</v>
      </c>
      <c r="BA31">
        <v>2E-3</v>
      </c>
      <c r="BB31">
        <v>2E-3</v>
      </c>
      <c r="BC31">
        <v>2E-3</v>
      </c>
      <c r="BD31">
        <v>2E-3</v>
      </c>
      <c r="BE31">
        <v>2E-3</v>
      </c>
      <c r="BF31">
        <v>2E-3</v>
      </c>
      <c r="BG31">
        <v>2E-3</v>
      </c>
      <c r="BH31">
        <v>2E-3</v>
      </c>
      <c r="BI31">
        <v>2E-3</v>
      </c>
      <c r="BJ31">
        <v>2E-3</v>
      </c>
      <c r="BK31">
        <v>2E-3</v>
      </c>
    </row>
    <row r="32" spans="1:63" x14ac:dyDescent="0.2">
      <c r="A32" t="s">
        <v>62</v>
      </c>
      <c r="B32" t="s">
        <v>223</v>
      </c>
      <c r="C32">
        <v>2300</v>
      </c>
      <c r="D32">
        <v>25</v>
      </c>
      <c r="E32">
        <v>35</v>
      </c>
      <c r="F32">
        <v>520</v>
      </c>
      <c r="G32">
        <v>500</v>
      </c>
      <c r="H32">
        <v>330</v>
      </c>
      <c r="I32">
        <v>250</v>
      </c>
      <c r="J32">
        <v>80</v>
      </c>
      <c r="K32">
        <v>300</v>
      </c>
      <c r="L32">
        <v>900</v>
      </c>
      <c r="M32">
        <v>160</v>
      </c>
      <c r="N32">
        <v>900</v>
      </c>
      <c r="O32">
        <v>25</v>
      </c>
      <c r="P32">
        <v>250</v>
      </c>
      <c r="Q32">
        <v>0</v>
      </c>
      <c r="R32">
        <v>0</v>
      </c>
      <c r="S32">
        <v>0</v>
      </c>
      <c r="T32">
        <v>800</v>
      </c>
      <c r="U32">
        <v>20</v>
      </c>
      <c r="V32">
        <v>10</v>
      </c>
      <c r="W32">
        <v>10</v>
      </c>
      <c r="X32">
        <v>2E-3</v>
      </c>
      <c r="Y32">
        <v>2E-3</v>
      </c>
      <c r="Z32">
        <v>2E-3</v>
      </c>
      <c r="AA32">
        <v>2E-3</v>
      </c>
      <c r="AB32">
        <v>2E-3</v>
      </c>
      <c r="AC32">
        <v>2E-3</v>
      </c>
      <c r="AD32">
        <v>2E-3</v>
      </c>
      <c r="AE32">
        <v>2E-3</v>
      </c>
      <c r="AF32">
        <v>2E-3</v>
      </c>
      <c r="AG32">
        <v>2E-3</v>
      </c>
      <c r="AH32">
        <v>2E-3</v>
      </c>
      <c r="AI32">
        <v>2E-3</v>
      </c>
      <c r="AJ32">
        <v>2E-3</v>
      </c>
      <c r="AK32">
        <v>2E-3</v>
      </c>
      <c r="AL32">
        <v>2E-3</v>
      </c>
      <c r="AM32">
        <v>2E-3</v>
      </c>
      <c r="AN32">
        <v>2E-3</v>
      </c>
      <c r="AO32">
        <v>2E-3</v>
      </c>
      <c r="AP32">
        <v>2E-3</v>
      </c>
      <c r="AQ32">
        <v>2E-3</v>
      </c>
      <c r="AR32">
        <v>2E-3</v>
      </c>
      <c r="AS32">
        <v>2E-3</v>
      </c>
      <c r="AT32">
        <v>2E-3</v>
      </c>
      <c r="AU32">
        <v>2E-3</v>
      </c>
      <c r="AV32">
        <v>2E-3</v>
      </c>
      <c r="AW32">
        <v>2E-3</v>
      </c>
      <c r="AX32">
        <v>2E-3</v>
      </c>
      <c r="AY32">
        <v>2E-3</v>
      </c>
      <c r="AZ32">
        <v>2E-3</v>
      </c>
      <c r="BA32">
        <v>2E-3</v>
      </c>
      <c r="BB32">
        <v>2E-3</v>
      </c>
      <c r="BC32">
        <v>2E-3</v>
      </c>
      <c r="BD32">
        <v>2E-3</v>
      </c>
      <c r="BE32">
        <v>2E-3</v>
      </c>
      <c r="BF32">
        <v>2E-3</v>
      </c>
      <c r="BG32">
        <v>2E-3</v>
      </c>
      <c r="BH32">
        <v>2E-3</v>
      </c>
      <c r="BI32">
        <v>2E-3</v>
      </c>
      <c r="BJ32">
        <v>2E-3</v>
      </c>
      <c r="BK32">
        <v>2E-3</v>
      </c>
    </row>
    <row r="33" spans="1:63" x14ac:dyDescent="0.2">
      <c r="A33" t="s">
        <v>63</v>
      </c>
      <c r="B33" t="s">
        <v>223</v>
      </c>
      <c r="C33">
        <v>1400</v>
      </c>
      <c r="D33">
        <v>4</v>
      </c>
      <c r="E33">
        <v>8</v>
      </c>
      <c r="F33">
        <v>220</v>
      </c>
      <c r="G33">
        <v>110</v>
      </c>
      <c r="H33">
        <v>70</v>
      </c>
      <c r="I33">
        <v>150</v>
      </c>
      <c r="J33">
        <v>20</v>
      </c>
      <c r="K33">
        <v>180</v>
      </c>
      <c r="L33">
        <v>450</v>
      </c>
      <c r="M33">
        <v>50</v>
      </c>
      <c r="N33">
        <v>250</v>
      </c>
      <c r="O33">
        <v>5</v>
      </c>
      <c r="P33">
        <v>100</v>
      </c>
      <c r="Q33">
        <v>0</v>
      </c>
      <c r="R33">
        <v>0</v>
      </c>
      <c r="S33">
        <v>0</v>
      </c>
      <c r="T33">
        <v>300</v>
      </c>
      <c r="U33">
        <v>5</v>
      </c>
      <c r="V33">
        <v>5</v>
      </c>
      <c r="W33">
        <v>3</v>
      </c>
      <c r="X33">
        <v>2E-3</v>
      </c>
      <c r="Y33">
        <v>2E-3</v>
      </c>
      <c r="Z33">
        <v>2E-3</v>
      </c>
      <c r="AA33">
        <v>2E-3</v>
      </c>
      <c r="AB33">
        <v>2E-3</v>
      </c>
      <c r="AC33">
        <v>2E-3</v>
      </c>
      <c r="AD33">
        <v>2E-3</v>
      </c>
      <c r="AE33">
        <v>2E-3</v>
      </c>
      <c r="AF33">
        <v>2E-3</v>
      </c>
      <c r="AG33">
        <v>2E-3</v>
      </c>
      <c r="AH33">
        <v>2E-3</v>
      </c>
      <c r="AI33">
        <v>2E-3</v>
      </c>
      <c r="AJ33">
        <v>2E-3</v>
      </c>
      <c r="AK33">
        <v>2E-3</v>
      </c>
      <c r="AL33">
        <v>2E-3</v>
      </c>
      <c r="AM33">
        <v>2E-3</v>
      </c>
      <c r="AN33">
        <v>2E-3</v>
      </c>
      <c r="AO33">
        <v>2E-3</v>
      </c>
      <c r="AP33">
        <v>2E-3</v>
      </c>
      <c r="AQ33">
        <v>2E-3</v>
      </c>
      <c r="AR33">
        <v>2E-3</v>
      </c>
      <c r="AS33">
        <v>2E-3</v>
      </c>
      <c r="AT33">
        <v>2E-3</v>
      </c>
      <c r="AU33">
        <v>2E-3</v>
      </c>
      <c r="AV33">
        <v>2E-3</v>
      </c>
      <c r="AW33">
        <v>2E-3</v>
      </c>
      <c r="AX33">
        <v>2E-3</v>
      </c>
      <c r="AY33">
        <v>2E-3</v>
      </c>
      <c r="AZ33">
        <v>2E-3</v>
      </c>
      <c r="BA33">
        <v>2E-3</v>
      </c>
      <c r="BB33">
        <v>2E-3</v>
      </c>
      <c r="BC33">
        <v>2E-3</v>
      </c>
      <c r="BD33">
        <v>2E-3</v>
      </c>
      <c r="BE33">
        <v>2E-3</v>
      </c>
      <c r="BF33">
        <v>2E-3</v>
      </c>
      <c r="BG33">
        <v>2E-3</v>
      </c>
      <c r="BH33">
        <v>2E-3</v>
      </c>
      <c r="BI33">
        <v>2E-3</v>
      </c>
      <c r="BJ33">
        <v>2E-3</v>
      </c>
      <c r="BK33">
        <v>2E-3</v>
      </c>
    </row>
    <row r="34" spans="1:63" x14ac:dyDescent="0.2">
      <c r="A34" t="s">
        <v>64</v>
      </c>
      <c r="B34" t="s">
        <v>223</v>
      </c>
      <c r="C34">
        <v>2500</v>
      </c>
      <c r="D34">
        <v>19</v>
      </c>
      <c r="E34">
        <v>28</v>
      </c>
      <c r="F34">
        <v>700</v>
      </c>
      <c r="G34">
        <v>390</v>
      </c>
      <c r="H34">
        <v>250</v>
      </c>
      <c r="I34">
        <v>600</v>
      </c>
      <c r="J34">
        <v>50</v>
      </c>
      <c r="K34">
        <v>700</v>
      </c>
      <c r="L34">
        <v>1300</v>
      </c>
      <c r="M34">
        <v>130</v>
      </c>
      <c r="N34">
        <v>700</v>
      </c>
      <c r="O34">
        <v>20</v>
      </c>
      <c r="P34">
        <v>250</v>
      </c>
      <c r="Q34">
        <v>0</v>
      </c>
      <c r="R34">
        <v>0</v>
      </c>
      <c r="S34">
        <v>0</v>
      </c>
      <c r="T34">
        <v>1000</v>
      </c>
      <c r="U34">
        <v>15</v>
      </c>
      <c r="V34">
        <v>10</v>
      </c>
      <c r="W34">
        <v>8</v>
      </c>
      <c r="X34">
        <v>2E-3</v>
      </c>
      <c r="Y34">
        <v>2E-3</v>
      </c>
      <c r="Z34">
        <v>2E-3</v>
      </c>
      <c r="AA34">
        <v>2E-3</v>
      </c>
      <c r="AB34">
        <v>2E-3</v>
      </c>
      <c r="AC34">
        <v>2E-3</v>
      </c>
      <c r="AD34">
        <v>2E-3</v>
      </c>
      <c r="AE34">
        <v>2E-3</v>
      </c>
      <c r="AF34">
        <v>2E-3</v>
      </c>
      <c r="AG34">
        <v>2E-3</v>
      </c>
      <c r="AH34">
        <v>2E-3</v>
      </c>
      <c r="AI34">
        <v>2E-3</v>
      </c>
      <c r="AJ34">
        <v>2E-3</v>
      </c>
      <c r="AK34">
        <v>2E-3</v>
      </c>
      <c r="AL34">
        <v>2E-3</v>
      </c>
      <c r="AM34">
        <v>2E-3</v>
      </c>
      <c r="AN34">
        <v>2E-3</v>
      </c>
      <c r="AO34">
        <v>2E-3</v>
      </c>
      <c r="AP34">
        <v>2E-3</v>
      </c>
      <c r="AQ34">
        <v>2E-3</v>
      </c>
      <c r="AR34">
        <v>2E-3</v>
      </c>
      <c r="AS34">
        <v>2E-3</v>
      </c>
      <c r="AT34">
        <v>2E-3</v>
      </c>
      <c r="AU34">
        <v>2E-3</v>
      </c>
      <c r="AV34">
        <v>2E-3</v>
      </c>
      <c r="AW34">
        <v>2E-3</v>
      </c>
      <c r="AX34">
        <v>2E-3</v>
      </c>
      <c r="AY34">
        <v>2E-3</v>
      </c>
      <c r="AZ34">
        <v>2E-3</v>
      </c>
      <c r="BA34">
        <v>2E-3</v>
      </c>
      <c r="BB34">
        <v>2E-3</v>
      </c>
      <c r="BC34">
        <v>2E-3</v>
      </c>
      <c r="BD34">
        <v>2E-3</v>
      </c>
      <c r="BE34">
        <v>2E-3</v>
      </c>
      <c r="BF34">
        <v>2E-3</v>
      </c>
      <c r="BG34">
        <v>2E-3</v>
      </c>
      <c r="BH34">
        <v>2E-3</v>
      </c>
      <c r="BI34">
        <v>2E-3</v>
      </c>
      <c r="BJ34">
        <v>2E-3</v>
      </c>
      <c r="BK34">
        <v>2E-3</v>
      </c>
    </row>
    <row r="35" spans="1:63" x14ac:dyDescent="0.2">
      <c r="A35" t="s">
        <v>65</v>
      </c>
      <c r="B35" t="s">
        <v>223</v>
      </c>
      <c r="C35">
        <v>1000</v>
      </c>
      <c r="D35">
        <v>14</v>
      </c>
      <c r="E35">
        <v>22</v>
      </c>
      <c r="F35">
        <v>460</v>
      </c>
      <c r="G35">
        <v>300</v>
      </c>
      <c r="H35">
        <v>180</v>
      </c>
      <c r="I35">
        <v>300</v>
      </c>
      <c r="J35">
        <v>60</v>
      </c>
      <c r="K35">
        <v>350</v>
      </c>
      <c r="L35">
        <v>850</v>
      </c>
      <c r="M35">
        <v>110</v>
      </c>
      <c r="N35">
        <v>550</v>
      </c>
      <c r="O35">
        <v>15</v>
      </c>
      <c r="P35">
        <v>200</v>
      </c>
      <c r="Q35">
        <v>0</v>
      </c>
      <c r="R35">
        <v>0</v>
      </c>
      <c r="S35">
        <v>0</v>
      </c>
      <c r="T35">
        <v>600</v>
      </c>
      <c r="U35">
        <v>15</v>
      </c>
      <c r="V35">
        <v>10</v>
      </c>
      <c r="W35">
        <v>7</v>
      </c>
      <c r="X35">
        <v>2E-3</v>
      </c>
      <c r="Y35">
        <v>2E-3</v>
      </c>
      <c r="Z35">
        <v>2E-3</v>
      </c>
      <c r="AA35">
        <v>2E-3</v>
      </c>
      <c r="AB35">
        <v>2E-3</v>
      </c>
      <c r="AC35">
        <v>2E-3</v>
      </c>
      <c r="AD35">
        <v>2E-3</v>
      </c>
      <c r="AE35">
        <v>2E-3</v>
      </c>
      <c r="AF35">
        <v>2E-3</v>
      </c>
      <c r="AG35">
        <v>2E-3</v>
      </c>
      <c r="AH35">
        <v>2E-3</v>
      </c>
      <c r="AI35">
        <v>2E-3</v>
      </c>
      <c r="AJ35">
        <v>2E-3</v>
      </c>
      <c r="AK35">
        <v>2E-3</v>
      </c>
      <c r="AL35">
        <v>2E-3</v>
      </c>
      <c r="AM35">
        <v>2E-3</v>
      </c>
      <c r="AN35">
        <v>2E-3</v>
      </c>
      <c r="AO35">
        <v>2E-3</v>
      </c>
      <c r="AP35">
        <v>2E-3</v>
      </c>
      <c r="AQ35">
        <v>2E-3</v>
      </c>
      <c r="AR35">
        <v>2E-3</v>
      </c>
      <c r="AS35">
        <v>2E-3</v>
      </c>
      <c r="AT35">
        <v>2E-3</v>
      </c>
      <c r="AU35">
        <v>2E-3</v>
      </c>
      <c r="AV35">
        <v>2E-3</v>
      </c>
      <c r="AW35">
        <v>2E-3</v>
      </c>
      <c r="AX35">
        <v>2E-3</v>
      </c>
      <c r="AY35">
        <v>2E-3</v>
      </c>
      <c r="AZ35">
        <v>2E-3</v>
      </c>
      <c r="BA35">
        <v>2E-3</v>
      </c>
      <c r="BB35">
        <v>2E-3</v>
      </c>
      <c r="BC35">
        <v>2E-3</v>
      </c>
      <c r="BD35">
        <v>2E-3</v>
      </c>
      <c r="BE35">
        <v>2E-3</v>
      </c>
      <c r="BF35">
        <v>2E-3</v>
      </c>
      <c r="BG35">
        <v>2E-3</v>
      </c>
      <c r="BH35">
        <v>2E-3</v>
      </c>
      <c r="BI35">
        <v>2E-3</v>
      </c>
      <c r="BJ35">
        <v>2E-3</v>
      </c>
      <c r="BK35">
        <v>2E-3</v>
      </c>
    </row>
    <row r="36" spans="1:63" x14ac:dyDescent="0.2">
      <c r="A36" t="s">
        <v>66</v>
      </c>
      <c r="B36" t="s">
        <v>223</v>
      </c>
      <c r="C36">
        <v>300</v>
      </c>
      <c r="D36">
        <v>3</v>
      </c>
      <c r="E36">
        <v>6</v>
      </c>
      <c r="F36">
        <v>170</v>
      </c>
      <c r="G36">
        <v>70</v>
      </c>
      <c r="H36">
        <v>50</v>
      </c>
      <c r="I36">
        <v>100</v>
      </c>
      <c r="J36">
        <v>10</v>
      </c>
      <c r="K36">
        <v>120</v>
      </c>
      <c r="L36">
        <v>500</v>
      </c>
      <c r="M36">
        <v>40</v>
      </c>
      <c r="N36">
        <v>150</v>
      </c>
      <c r="O36">
        <v>5</v>
      </c>
      <c r="P36">
        <v>50</v>
      </c>
      <c r="Q36">
        <v>0</v>
      </c>
      <c r="R36">
        <v>0</v>
      </c>
      <c r="S36">
        <v>0</v>
      </c>
      <c r="T36">
        <v>200</v>
      </c>
      <c r="U36">
        <v>5</v>
      </c>
      <c r="V36">
        <v>5</v>
      </c>
      <c r="W36">
        <v>2</v>
      </c>
      <c r="X36">
        <v>2E-3</v>
      </c>
      <c r="Y36">
        <v>2E-3</v>
      </c>
      <c r="Z36">
        <v>2E-3</v>
      </c>
      <c r="AA36">
        <v>2E-3</v>
      </c>
      <c r="AB36">
        <v>2E-3</v>
      </c>
      <c r="AC36">
        <v>2E-3</v>
      </c>
      <c r="AD36">
        <v>2E-3</v>
      </c>
      <c r="AE36">
        <v>2E-3</v>
      </c>
      <c r="AF36">
        <v>2E-3</v>
      </c>
      <c r="AG36">
        <v>2E-3</v>
      </c>
      <c r="AH36">
        <v>2E-3</v>
      </c>
      <c r="AI36">
        <v>2E-3</v>
      </c>
      <c r="AJ36">
        <v>2E-3</v>
      </c>
      <c r="AK36">
        <v>2E-3</v>
      </c>
      <c r="AL36">
        <v>2E-3</v>
      </c>
      <c r="AM36">
        <v>2E-3</v>
      </c>
      <c r="AN36">
        <v>2E-3</v>
      </c>
      <c r="AO36">
        <v>2E-3</v>
      </c>
      <c r="AP36">
        <v>2E-3</v>
      </c>
      <c r="AQ36">
        <v>2E-3</v>
      </c>
      <c r="AR36">
        <v>2E-3</v>
      </c>
      <c r="AS36">
        <v>2E-3</v>
      </c>
      <c r="AT36">
        <v>2E-3</v>
      </c>
      <c r="AU36">
        <v>2E-3</v>
      </c>
      <c r="AV36">
        <v>2E-3</v>
      </c>
      <c r="AW36">
        <v>2E-3</v>
      </c>
      <c r="AX36">
        <v>2E-3</v>
      </c>
      <c r="AY36">
        <v>2E-3</v>
      </c>
      <c r="AZ36">
        <v>2E-3</v>
      </c>
      <c r="BA36">
        <v>2E-3</v>
      </c>
      <c r="BB36">
        <v>2E-3</v>
      </c>
      <c r="BC36">
        <v>2E-3</v>
      </c>
      <c r="BD36">
        <v>2E-3</v>
      </c>
      <c r="BE36">
        <v>2E-3</v>
      </c>
      <c r="BF36">
        <v>2E-3</v>
      </c>
      <c r="BG36">
        <v>2E-3</v>
      </c>
      <c r="BH36">
        <v>2E-3</v>
      </c>
      <c r="BI36">
        <v>2E-3</v>
      </c>
      <c r="BJ36">
        <v>2E-3</v>
      </c>
      <c r="BK36">
        <v>2E-3</v>
      </c>
    </row>
    <row r="37" spans="1:63" x14ac:dyDescent="0.2">
      <c r="A37" t="s">
        <v>67</v>
      </c>
      <c r="B37" t="s">
        <v>223</v>
      </c>
      <c r="C37">
        <v>1700</v>
      </c>
      <c r="D37">
        <v>20</v>
      </c>
      <c r="E37">
        <v>34</v>
      </c>
      <c r="F37">
        <v>770</v>
      </c>
      <c r="G37">
        <v>350</v>
      </c>
      <c r="H37">
        <v>240</v>
      </c>
      <c r="I37">
        <v>450</v>
      </c>
      <c r="J37">
        <v>70</v>
      </c>
      <c r="K37">
        <v>500</v>
      </c>
      <c r="L37">
        <v>1500</v>
      </c>
      <c r="M37">
        <v>140</v>
      </c>
      <c r="N37">
        <v>750</v>
      </c>
      <c r="O37">
        <v>25</v>
      </c>
      <c r="P37">
        <v>250</v>
      </c>
      <c r="Q37">
        <v>0</v>
      </c>
      <c r="R37">
        <v>0</v>
      </c>
      <c r="S37">
        <v>0</v>
      </c>
      <c r="T37">
        <v>1000</v>
      </c>
      <c r="U37">
        <v>20</v>
      </c>
      <c r="V37">
        <v>10</v>
      </c>
      <c r="W37">
        <v>9</v>
      </c>
      <c r="X37">
        <v>2E-3</v>
      </c>
      <c r="Y37">
        <v>2E-3</v>
      </c>
      <c r="Z37">
        <v>2E-3</v>
      </c>
      <c r="AA37">
        <v>2E-3</v>
      </c>
      <c r="AB37">
        <v>2E-3</v>
      </c>
      <c r="AC37">
        <v>2E-3</v>
      </c>
      <c r="AD37">
        <v>2E-3</v>
      </c>
      <c r="AE37">
        <v>2E-3</v>
      </c>
      <c r="AF37">
        <v>2E-3</v>
      </c>
      <c r="AG37">
        <v>2E-3</v>
      </c>
      <c r="AH37">
        <v>2E-3</v>
      </c>
      <c r="AI37">
        <v>2E-3</v>
      </c>
      <c r="AJ37">
        <v>2E-3</v>
      </c>
      <c r="AK37">
        <v>2E-3</v>
      </c>
      <c r="AL37">
        <v>2E-3</v>
      </c>
      <c r="AM37">
        <v>2E-3</v>
      </c>
      <c r="AN37">
        <v>2E-3</v>
      </c>
      <c r="AO37">
        <v>2E-3</v>
      </c>
      <c r="AP37">
        <v>2E-3</v>
      </c>
      <c r="AQ37">
        <v>2E-3</v>
      </c>
      <c r="AR37">
        <v>2E-3</v>
      </c>
      <c r="AS37">
        <v>2E-3</v>
      </c>
      <c r="AT37">
        <v>2E-3</v>
      </c>
      <c r="AU37">
        <v>2E-3</v>
      </c>
      <c r="AV37">
        <v>2E-3</v>
      </c>
      <c r="AW37">
        <v>2E-3</v>
      </c>
      <c r="AX37">
        <v>2E-3</v>
      </c>
      <c r="AY37">
        <v>2E-3</v>
      </c>
      <c r="AZ37">
        <v>2E-3</v>
      </c>
      <c r="BA37">
        <v>2E-3</v>
      </c>
      <c r="BB37">
        <v>2E-3</v>
      </c>
      <c r="BC37">
        <v>2E-3</v>
      </c>
      <c r="BD37">
        <v>2E-3</v>
      </c>
      <c r="BE37">
        <v>2E-3</v>
      </c>
      <c r="BF37">
        <v>2E-3</v>
      </c>
      <c r="BG37">
        <v>2E-3</v>
      </c>
      <c r="BH37">
        <v>2E-3</v>
      </c>
      <c r="BI37">
        <v>2E-3</v>
      </c>
      <c r="BJ37">
        <v>2E-3</v>
      </c>
      <c r="BK37">
        <v>2E-3</v>
      </c>
    </row>
    <row r="38" spans="1:63" x14ac:dyDescent="0.2">
      <c r="A38" t="s">
        <v>68</v>
      </c>
      <c r="B38" t="s">
        <v>223</v>
      </c>
      <c r="C38">
        <v>4000</v>
      </c>
      <c r="D38">
        <v>254.8</v>
      </c>
      <c r="E38">
        <v>200</v>
      </c>
      <c r="F38">
        <v>385.5</v>
      </c>
      <c r="G38">
        <v>290</v>
      </c>
      <c r="H38">
        <v>250</v>
      </c>
      <c r="I38">
        <v>150</v>
      </c>
      <c r="J38">
        <v>300</v>
      </c>
      <c r="K38">
        <v>350</v>
      </c>
      <c r="L38">
        <v>730</v>
      </c>
      <c r="M38">
        <v>550</v>
      </c>
      <c r="N38">
        <v>800</v>
      </c>
      <c r="O38">
        <v>150</v>
      </c>
      <c r="P38">
        <v>200</v>
      </c>
      <c r="Q38">
        <v>0</v>
      </c>
      <c r="R38">
        <v>0</v>
      </c>
      <c r="S38">
        <v>0</v>
      </c>
      <c r="T38">
        <v>1500</v>
      </c>
      <c r="U38">
        <v>200</v>
      </c>
      <c r="V38">
        <v>120</v>
      </c>
      <c r="W38">
        <v>120</v>
      </c>
      <c r="X38">
        <v>2E-3</v>
      </c>
      <c r="Y38">
        <v>2E-3</v>
      </c>
      <c r="Z38">
        <v>2E-3</v>
      </c>
      <c r="AA38">
        <v>2E-3</v>
      </c>
      <c r="AB38">
        <v>2E-3</v>
      </c>
      <c r="AC38">
        <v>2E-3</v>
      </c>
      <c r="AD38">
        <v>2E-3</v>
      </c>
      <c r="AE38">
        <v>2E-3</v>
      </c>
      <c r="AF38">
        <v>2E-3</v>
      </c>
      <c r="AG38">
        <v>2E-3</v>
      </c>
      <c r="AH38">
        <v>2E-3</v>
      </c>
      <c r="AI38">
        <v>2E-3</v>
      </c>
      <c r="AJ38">
        <v>2E-3</v>
      </c>
      <c r="AK38">
        <v>2E-3</v>
      </c>
      <c r="AL38">
        <v>2E-3</v>
      </c>
      <c r="AM38">
        <v>2E-3</v>
      </c>
      <c r="AN38">
        <v>2E-3</v>
      </c>
      <c r="AO38">
        <v>2E-3</v>
      </c>
      <c r="AP38">
        <v>2E-3</v>
      </c>
      <c r="AQ38">
        <v>2E-3</v>
      </c>
      <c r="AR38">
        <v>2E-3</v>
      </c>
      <c r="AS38">
        <v>2E-3</v>
      </c>
      <c r="AT38">
        <v>2E-3</v>
      </c>
      <c r="AU38">
        <v>2E-3</v>
      </c>
      <c r="AV38">
        <v>2E-3</v>
      </c>
      <c r="AW38">
        <v>2E-3</v>
      </c>
      <c r="AX38">
        <v>2E-3</v>
      </c>
      <c r="AY38">
        <v>2E-3</v>
      </c>
      <c r="AZ38">
        <v>2E-3</v>
      </c>
      <c r="BA38">
        <v>2E-3</v>
      </c>
      <c r="BB38">
        <v>2E-3</v>
      </c>
      <c r="BC38">
        <v>2E-3</v>
      </c>
      <c r="BD38">
        <v>2E-3</v>
      </c>
      <c r="BE38">
        <v>2E-3</v>
      </c>
      <c r="BF38">
        <v>2E-3</v>
      </c>
      <c r="BG38">
        <v>2E-3</v>
      </c>
      <c r="BH38">
        <v>2E-3</v>
      </c>
      <c r="BI38">
        <v>2E-3</v>
      </c>
      <c r="BJ38">
        <v>2E-3</v>
      </c>
      <c r="BK38">
        <v>2E-3</v>
      </c>
    </row>
    <row r="39" spans="1:63" x14ac:dyDescent="0.2">
      <c r="A39" t="s">
        <v>69</v>
      </c>
      <c r="B39" t="s">
        <v>223</v>
      </c>
      <c r="C39">
        <v>5</v>
      </c>
      <c r="D39">
        <v>0.2</v>
      </c>
      <c r="E39">
        <v>0.15</v>
      </c>
      <c r="F39">
        <v>1.1000000000000001</v>
      </c>
      <c r="G39">
        <v>0.4</v>
      </c>
      <c r="H39">
        <v>0.3</v>
      </c>
      <c r="I39">
        <v>0.5</v>
      </c>
      <c r="J39">
        <v>0.66</v>
      </c>
      <c r="K39">
        <v>1</v>
      </c>
      <c r="L39">
        <v>0.3</v>
      </c>
      <c r="M39">
        <v>0.1</v>
      </c>
      <c r="N39">
        <v>1</v>
      </c>
      <c r="O39">
        <v>0.1</v>
      </c>
      <c r="P39">
        <v>0.5</v>
      </c>
      <c r="Q39">
        <v>0</v>
      </c>
      <c r="R39">
        <v>0</v>
      </c>
      <c r="S39">
        <v>0</v>
      </c>
      <c r="T39">
        <v>0.3</v>
      </c>
      <c r="U39">
        <v>0.2</v>
      </c>
      <c r="V39">
        <v>0.05</v>
      </c>
      <c r="W39">
        <v>0.05</v>
      </c>
      <c r="X39">
        <v>2E-3</v>
      </c>
      <c r="Y39">
        <v>2E-3</v>
      </c>
      <c r="Z39">
        <v>2E-3</v>
      </c>
      <c r="AA39">
        <v>2E-3</v>
      </c>
      <c r="AB39">
        <v>2E-3</v>
      </c>
      <c r="AC39">
        <v>2E-3</v>
      </c>
      <c r="AD39">
        <v>2E-3</v>
      </c>
      <c r="AE39">
        <v>2E-3</v>
      </c>
      <c r="AF39">
        <v>2E-3</v>
      </c>
      <c r="AG39">
        <v>2E-3</v>
      </c>
      <c r="AH39">
        <v>2E-3</v>
      </c>
      <c r="AI39">
        <v>2E-3</v>
      </c>
      <c r="AJ39">
        <v>2E-3</v>
      </c>
      <c r="AK39">
        <v>2E-3</v>
      </c>
      <c r="AL39">
        <v>2E-3</v>
      </c>
      <c r="AM39">
        <v>2E-3</v>
      </c>
      <c r="AN39">
        <v>2E-3</v>
      </c>
      <c r="AO39">
        <v>2E-3</v>
      </c>
      <c r="AP39">
        <v>2E-3</v>
      </c>
      <c r="AQ39">
        <v>2E-3</v>
      </c>
      <c r="AR39">
        <v>2E-3</v>
      </c>
      <c r="AS39">
        <v>2E-3</v>
      </c>
      <c r="AT39">
        <v>2E-3</v>
      </c>
      <c r="AU39">
        <v>2E-3</v>
      </c>
      <c r="AV39">
        <v>2E-3</v>
      </c>
      <c r="AW39">
        <v>2E-3</v>
      </c>
      <c r="AX39">
        <v>2E-3</v>
      </c>
      <c r="AY39">
        <v>2E-3</v>
      </c>
      <c r="AZ39">
        <v>2E-3</v>
      </c>
      <c r="BA39">
        <v>2E-3</v>
      </c>
      <c r="BB39">
        <v>2E-3</v>
      </c>
      <c r="BC39">
        <v>2E-3</v>
      </c>
      <c r="BD39">
        <v>2E-3</v>
      </c>
      <c r="BE39">
        <v>2E-3</v>
      </c>
      <c r="BF39">
        <v>2E-3</v>
      </c>
      <c r="BG39">
        <v>2E-3</v>
      </c>
      <c r="BH39">
        <v>2E-3</v>
      </c>
      <c r="BI39">
        <v>2E-3</v>
      </c>
      <c r="BJ39">
        <v>2E-3</v>
      </c>
      <c r="BK39">
        <v>2E-3</v>
      </c>
    </row>
    <row r="40" spans="1:63" x14ac:dyDescent="0.2">
      <c r="A40" t="s">
        <v>70</v>
      </c>
      <c r="B40" t="s">
        <v>223</v>
      </c>
      <c r="C40">
        <v>3</v>
      </c>
      <c r="D40">
        <v>0.06</v>
      </c>
      <c r="E40">
        <v>0.1</v>
      </c>
      <c r="F40">
        <v>4.5</v>
      </c>
      <c r="G40">
        <v>1</v>
      </c>
      <c r="H40">
        <v>0.6</v>
      </c>
      <c r="I40">
        <v>0.5</v>
      </c>
      <c r="J40">
        <v>0.16</v>
      </c>
      <c r="K40">
        <v>2.5</v>
      </c>
      <c r="L40">
        <v>3</v>
      </c>
      <c r="M40">
        <v>0.9</v>
      </c>
      <c r="N40">
        <v>2</v>
      </c>
      <c r="O40">
        <v>0.4</v>
      </c>
      <c r="P40">
        <v>0.4</v>
      </c>
      <c r="Q40">
        <v>0</v>
      </c>
      <c r="R40">
        <v>0</v>
      </c>
      <c r="S40">
        <v>0</v>
      </c>
      <c r="T40">
        <v>4</v>
      </c>
      <c r="U40">
        <v>0.01</v>
      </c>
      <c r="V40">
        <v>0.01</v>
      </c>
      <c r="W40">
        <v>0.03</v>
      </c>
      <c r="X40">
        <v>2E-3</v>
      </c>
      <c r="Y40">
        <v>2E-3</v>
      </c>
      <c r="Z40">
        <v>2E-3</v>
      </c>
      <c r="AA40">
        <v>2E-3</v>
      </c>
      <c r="AB40">
        <v>2E-3</v>
      </c>
      <c r="AC40">
        <v>2E-3</v>
      </c>
      <c r="AD40">
        <v>2E-3</v>
      </c>
      <c r="AE40">
        <v>2E-3</v>
      </c>
      <c r="AF40">
        <v>2E-3</v>
      </c>
      <c r="AG40">
        <v>2E-3</v>
      </c>
      <c r="AH40">
        <v>2E-3</v>
      </c>
      <c r="AI40">
        <v>2E-3</v>
      </c>
      <c r="AJ40">
        <v>2E-3</v>
      </c>
      <c r="AK40">
        <v>2E-3</v>
      </c>
      <c r="AL40">
        <v>2E-3</v>
      </c>
      <c r="AM40">
        <v>2E-3</v>
      </c>
      <c r="AN40">
        <v>2E-3</v>
      </c>
      <c r="AO40">
        <v>2E-3</v>
      </c>
      <c r="AP40">
        <v>2E-3</v>
      </c>
      <c r="AQ40">
        <v>2E-3</v>
      </c>
      <c r="AR40">
        <v>2E-3</v>
      </c>
      <c r="AS40">
        <v>2E-3</v>
      </c>
      <c r="AT40">
        <v>2E-3</v>
      </c>
      <c r="AU40">
        <v>2E-3</v>
      </c>
      <c r="AV40">
        <v>2E-3</v>
      </c>
      <c r="AW40">
        <v>2E-3</v>
      </c>
      <c r="AX40">
        <v>2E-3</v>
      </c>
      <c r="AY40">
        <v>2E-3</v>
      </c>
      <c r="AZ40">
        <v>2E-3</v>
      </c>
      <c r="BA40">
        <v>2E-3</v>
      </c>
      <c r="BB40">
        <v>2E-3</v>
      </c>
      <c r="BC40">
        <v>2E-3</v>
      </c>
      <c r="BD40">
        <v>2E-3</v>
      </c>
      <c r="BE40">
        <v>2E-3</v>
      </c>
      <c r="BF40">
        <v>2E-3</v>
      </c>
      <c r="BG40">
        <v>2E-3</v>
      </c>
      <c r="BH40">
        <v>2E-3</v>
      </c>
      <c r="BI40">
        <v>2E-3</v>
      </c>
      <c r="BJ40">
        <v>2E-3</v>
      </c>
      <c r="BK40">
        <v>2E-3</v>
      </c>
    </row>
    <row r="41" spans="1:63" x14ac:dyDescent="0.2">
      <c r="A41" t="s">
        <v>71</v>
      </c>
      <c r="B41" t="s">
        <v>223</v>
      </c>
      <c r="C41">
        <v>1</v>
      </c>
      <c r="D41">
        <v>0.03</v>
      </c>
      <c r="E41">
        <v>0.05</v>
      </c>
      <c r="F41">
        <v>0.5</v>
      </c>
      <c r="G41">
        <v>0.3</v>
      </c>
      <c r="H41">
        <v>0.1</v>
      </c>
      <c r="I41">
        <v>0.2</v>
      </c>
      <c r="J41">
        <v>0.03</v>
      </c>
      <c r="K41">
        <v>0.35</v>
      </c>
      <c r="L41">
        <v>1.5</v>
      </c>
      <c r="M41">
        <v>0.1</v>
      </c>
      <c r="N41">
        <v>0.8</v>
      </c>
      <c r="O41">
        <v>0.05</v>
      </c>
      <c r="P41">
        <v>0.2</v>
      </c>
      <c r="Q41">
        <v>0</v>
      </c>
      <c r="R41">
        <v>0</v>
      </c>
      <c r="S41">
        <v>0</v>
      </c>
      <c r="T41">
        <v>3.8</v>
      </c>
      <c r="U41">
        <v>0.02</v>
      </c>
      <c r="V41">
        <v>0.02</v>
      </c>
      <c r="W41">
        <v>0.03</v>
      </c>
      <c r="X41">
        <v>2E-3</v>
      </c>
      <c r="Y41">
        <v>2E-3</v>
      </c>
      <c r="Z41">
        <v>2E-3</v>
      </c>
      <c r="AA41">
        <v>2E-3</v>
      </c>
      <c r="AB41">
        <v>2E-3</v>
      </c>
      <c r="AC41">
        <v>2E-3</v>
      </c>
      <c r="AD41">
        <v>2E-3</v>
      </c>
      <c r="AE41">
        <v>2E-3</v>
      </c>
      <c r="AF41">
        <v>2E-3</v>
      </c>
      <c r="AG41">
        <v>2E-3</v>
      </c>
      <c r="AH41">
        <v>2E-3</v>
      </c>
      <c r="AI41">
        <v>2E-3</v>
      </c>
      <c r="AJ41">
        <v>2E-3</v>
      </c>
      <c r="AK41">
        <v>2E-3</v>
      </c>
      <c r="AL41">
        <v>2E-3</v>
      </c>
      <c r="AM41">
        <v>2E-3</v>
      </c>
      <c r="AN41">
        <v>2E-3</v>
      </c>
      <c r="AO41">
        <v>2E-3</v>
      </c>
      <c r="AP41">
        <v>2E-3</v>
      </c>
      <c r="AQ41">
        <v>2E-3</v>
      </c>
      <c r="AR41">
        <v>2E-3</v>
      </c>
      <c r="AS41">
        <v>2E-3</v>
      </c>
      <c r="AT41">
        <v>2E-3</v>
      </c>
      <c r="AU41">
        <v>2E-3</v>
      </c>
      <c r="AV41">
        <v>2E-3</v>
      </c>
      <c r="AW41">
        <v>2E-3</v>
      </c>
      <c r="AX41">
        <v>2E-3</v>
      </c>
      <c r="AY41">
        <v>2E-3</v>
      </c>
      <c r="AZ41">
        <v>2E-3</v>
      </c>
      <c r="BA41">
        <v>2E-3</v>
      </c>
      <c r="BB41">
        <v>2E-3</v>
      </c>
      <c r="BC41">
        <v>2E-3</v>
      </c>
      <c r="BD41">
        <v>2E-3</v>
      </c>
      <c r="BE41">
        <v>2E-3</v>
      </c>
      <c r="BF41">
        <v>2E-3</v>
      </c>
      <c r="BG41">
        <v>2E-3</v>
      </c>
      <c r="BH41">
        <v>2E-3</v>
      </c>
      <c r="BI41">
        <v>2E-3</v>
      </c>
      <c r="BJ41">
        <v>2E-3</v>
      </c>
      <c r="BK41">
        <v>2E-3</v>
      </c>
    </row>
    <row r="42" spans="1:63" x14ac:dyDescent="0.2">
      <c r="A42" t="s">
        <v>220</v>
      </c>
      <c r="B42" t="s">
        <v>224</v>
      </c>
      <c r="C42">
        <v>40</v>
      </c>
      <c r="D42">
        <v>1</v>
      </c>
      <c r="E42">
        <v>1</v>
      </c>
      <c r="F42">
        <v>12</v>
      </c>
      <c r="G42">
        <v>5</v>
      </c>
      <c r="H42">
        <v>5</v>
      </c>
      <c r="I42">
        <v>3</v>
      </c>
      <c r="J42">
        <v>1</v>
      </c>
      <c r="K42">
        <v>5</v>
      </c>
      <c r="L42">
        <v>5</v>
      </c>
      <c r="M42">
        <v>3</v>
      </c>
      <c r="N42">
        <v>5</v>
      </c>
      <c r="O42">
        <v>1</v>
      </c>
      <c r="P42">
        <v>3</v>
      </c>
      <c r="Q42">
        <v>0</v>
      </c>
      <c r="R42">
        <v>0</v>
      </c>
      <c r="S42">
        <v>0</v>
      </c>
      <c r="T42">
        <v>5</v>
      </c>
      <c r="U42">
        <v>0</v>
      </c>
      <c r="V42">
        <v>0</v>
      </c>
      <c r="W42">
        <v>0</v>
      </c>
      <c r="X42">
        <v>2E-3</v>
      </c>
      <c r="Y42">
        <v>2E-3</v>
      </c>
      <c r="Z42">
        <v>2E-3</v>
      </c>
      <c r="AA42">
        <v>2E-3</v>
      </c>
      <c r="AB42">
        <v>2E-3</v>
      </c>
      <c r="AC42">
        <v>2E-3</v>
      </c>
      <c r="AD42">
        <v>2E-3</v>
      </c>
      <c r="AE42">
        <v>2E-3</v>
      </c>
      <c r="AF42">
        <v>2E-3</v>
      </c>
      <c r="AG42">
        <v>2E-3</v>
      </c>
      <c r="AH42">
        <v>2E-3</v>
      </c>
      <c r="AI42">
        <v>2E-3</v>
      </c>
      <c r="AJ42">
        <v>2E-3</v>
      </c>
      <c r="AK42">
        <v>2E-3</v>
      </c>
      <c r="AL42">
        <v>2E-3</v>
      </c>
      <c r="AM42">
        <v>2E-3</v>
      </c>
      <c r="AN42">
        <v>2E-3</v>
      </c>
      <c r="AO42">
        <v>2E-3</v>
      </c>
      <c r="AP42">
        <v>2E-3</v>
      </c>
      <c r="AQ42">
        <v>2E-3</v>
      </c>
      <c r="AR42">
        <v>2E-3</v>
      </c>
      <c r="AS42">
        <v>2E-3</v>
      </c>
      <c r="AT42">
        <v>2E-3</v>
      </c>
      <c r="AU42">
        <v>2E-3</v>
      </c>
      <c r="AV42">
        <v>2E-3</v>
      </c>
      <c r="AW42">
        <v>2E-3</v>
      </c>
      <c r="AX42">
        <v>2E-3</v>
      </c>
      <c r="AY42">
        <v>2E-3</v>
      </c>
      <c r="AZ42">
        <v>2E-3</v>
      </c>
      <c r="BA42">
        <v>2E-3</v>
      </c>
      <c r="BB42">
        <v>2E-3</v>
      </c>
      <c r="BC42">
        <v>2E-3</v>
      </c>
      <c r="BD42">
        <v>2E-3</v>
      </c>
      <c r="BE42">
        <v>2E-3</v>
      </c>
      <c r="BF42">
        <v>2E-3</v>
      </c>
      <c r="BG42">
        <v>2E-3</v>
      </c>
      <c r="BH42">
        <v>2E-3</v>
      </c>
      <c r="BI42">
        <v>2E-3</v>
      </c>
      <c r="BJ42">
        <v>2E-3</v>
      </c>
      <c r="BK42">
        <v>2E-3</v>
      </c>
    </row>
    <row r="43" spans="1:63" x14ac:dyDescent="0.2">
      <c r="A43" t="s">
        <v>221</v>
      </c>
      <c r="B43" t="s">
        <v>224</v>
      </c>
      <c r="C43">
        <v>50</v>
      </c>
      <c r="D43">
        <v>2</v>
      </c>
      <c r="E43">
        <v>2</v>
      </c>
      <c r="F43">
        <v>40</v>
      </c>
      <c r="G43">
        <v>20</v>
      </c>
      <c r="H43">
        <v>15</v>
      </c>
      <c r="I43">
        <v>8</v>
      </c>
      <c r="J43">
        <v>5</v>
      </c>
      <c r="K43">
        <v>15</v>
      </c>
      <c r="L43">
        <v>10</v>
      </c>
      <c r="M43">
        <v>5</v>
      </c>
      <c r="N43">
        <v>20</v>
      </c>
      <c r="O43">
        <v>2</v>
      </c>
      <c r="P43">
        <v>5</v>
      </c>
      <c r="Q43">
        <v>0</v>
      </c>
      <c r="R43">
        <v>0</v>
      </c>
      <c r="S43">
        <v>0</v>
      </c>
      <c r="T43">
        <v>10</v>
      </c>
      <c r="U43">
        <v>0</v>
      </c>
      <c r="V43">
        <v>0</v>
      </c>
      <c r="W43">
        <v>0</v>
      </c>
      <c r="X43">
        <v>2E-3</v>
      </c>
      <c r="Y43">
        <v>2E-3</v>
      </c>
      <c r="Z43">
        <v>2E-3</v>
      </c>
      <c r="AA43">
        <v>2E-3</v>
      </c>
      <c r="AB43">
        <v>2E-3</v>
      </c>
      <c r="AC43">
        <v>2E-3</v>
      </c>
      <c r="AD43">
        <v>2E-3</v>
      </c>
      <c r="AE43">
        <v>2E-3</v>
      </c>
      <c r="AF43">
        <v>2E-3</v>
      </c>
      <c r="AG43">
        <v>2E-3</v>
      </c>
      <c r="AH43">
        <v>2E-3</v>
      </c>
      <c r="AI43">
        <v>2E-3</v>
      </c>
      <c r="AJ43">
        <v>2E-3</v>
      </c>
      <c r="AK43">
        <v>2E-3</v>
      </c>
      <c r="AL43">
        <v>2E-3</v>
      </c>
      <c r="AM43">
        <v>2E-3</v>
      </c>
      <c r="AN43">
        <v>2E-3</v>
      </c>
      <c r="AO43">
        <v>2E-3</v>
      </c>
      <c r="AP43">
        <v>2E-3</v>
      </c>
      <c r="AQ43">
        <v>2E-3</v>
      </c>
      <c r="AR43">
        <v>2E-3</v>
      </c>
      <c r="AS43">
        <v>2E-3</v>
      </c>
      <c r="AT43">
        <v>2E-3</v>
      </c>
      <c r="AU43">
        <v>2E-3</v>
      </c>
      <c r="AV43">
        <v>2E-3</v>
      </c>
      <c r="AW43">
        <v>2E-3</v>
      </c>
      <c r="AX43">
        <v>2E-3</v>
      </c>
      <c r="AY43">
        <v>2E-3</v>
      </c>
      <c r="AZ43">
        <v>2E-3</v>
      </c>
      <c r="BA43">
        <v>2E-3</v>
      </c>
      <c r="BB43">
        <v>2E-3</v>
      </c>
      <c r="BC43">
        <v>2E-3</v>
      </c>
      <c r="BD43">
        <v>2E-3</v>
      </c>
      <c r="BE43">
        <v>2E-3</v>
      </c>
      <c r="BF43">
        <v>2E-3</v>
      </c>
      <c r="BG43">
        <v>2E-3</v>
      </c>
      <c r="BH43">
        <v>2E-3</v>
      </c>
      <c r="BI43">
        <v>2E-3</v>
      </c>
      <c r="BJ43">
        <v>2E-3</v>
      </c>
      <c r="BK43">
        <v>2E-3</v>
      </c>
    </row>
    <row r="44" spans="1:63" x14ac:dyDescent="0.2">
      <c r="A44" t="s">
        <v>74</v>
      </c>
      <c r="B44" t="s">
        <v>223</v>
      </c>
      <c r="C44">
        <v>3.5</v>
      </c>
      <c r="D44">
        <v>0.02</v>
      </c>
      <c r="E44">
        <v>0.02</v>
      </c>
      <c r="F44">
        <v>0.08</v>
      </c>
      <c r="G44">
        <v>0.01</v>
      </c>
      <c r="H44">
        <v>0.02</v>
      </c>
      <c r="I44">
        <v>0.02</v>
      </c>
      <c r="J44">
        <v>0.02</v>
      </c>
      <c r="K44">
        <v>0.05</v>
      </c>
      <c r="L44">
        <v>0.02</v>
      </c>
      <c r="M44">
        <v>0.02</v>
      </c>
      <c r="N44">
        <v>0.05</v>
      </c>
      <c r="O44">
        <v>0.02</v>
      </c>
      <c r="P44">
        <v>0.05</v>
      </c>
      <c r="Q44">
        <v>0</v>
      </c>
      <c r="R44">
        <v>0</v>
      </c>
      <c r="S44">
        <v>0</v>
      </c>
      <c r="T44">
        <v>0.05</v>
      </c>
      <c r="U44">
        <v>0.02</v>
      </c>
      <c r="V44">
        <v>0.02</v>
      </c>
      <c r="W44">
        <v>0.02</v>
      </c>
      <c r="X44">
        <v>2E-3</v>
      </c>
      <c r="Y44">
        <v>2E-3</v>
      </c>
      <c r="Z44">
        <v>2E-3</v>
      </c>
      <c r="AA44">
        <v>2E-3</v>
      </c>
      <c r="AB44">
        <v>2E-3</v>
      </c>
      <c r="AC44">
        <v>2E-3</v>
      </c>
      <c r="AD44">
        <v>2E-3</v>
      </c>
      <c r="AE44">
        <v>2E-3</v>
      </c>
      <c r="AF44">
        <v>2E-3</v>
      </c>
      <c r="AG44">
        <v>2E-3</v>
      </c>
      <c r="AH44">
        <v>2E-3</v>
      </c>
      <c r="AI44">
        <v>2E-3</v>
      </c>
      <c r="AJ44">
        <v>2E-3</v>
      </c>
      <c r="AK44">
        <v>2E-3</v>
      </c>
      <c r="AL44">
        <v>2E-3</v>
      </c>
      <c r="AM44">
        <v>2E-3</v>
      </c>
      <c r="AN44">
        <v>2E-3</v>
      </c>
      <c r="AO44">
        <v>2E-3</v>
      </c>
      <c r="AP44">
        <v>2E-3</v>
      </c>
      <c r="AQ44">
        <v>2E-3</v>
      </c>
      <c r="AR44">
        <v>2E-3</v>
      </c>
      <c r="AS44">
        <v>2E-3</v>
      </c>
      <c r="AT44">
        <v>2E-3</v>
      </c>
      <c r="AU44">
        <v>2E-3</v>
      </c>
      <c r="AV44">
        <v>2E-3</v>
      </c>
      <c r="AW44">
        <v>2E-3</v>
      </c>
      <c r="AX44">
        <v>2E-3</v>
      </c>
      <c r="AY44">
        <v>2E-3</v>
      </c>
      <c r="AZ44">
        <v>2E-3</v>
      </c>
      <c r="BA44">
        <v>2E-3</v>
      </c>
      <c r="BB44">
        <v>2E-3</v>
      </c>
      <c r="BC44">
        <v>2E-3</v>
      </c>
      <c r="BD44">
        <v>2E-3</v>
      </c>
      <c r="BE44">
        <v>2E-3</v>
      </c>
      <c r="BF44">
        <v>2E-3</v>
      </c>
      <c r="BG44">
        <v>2E-3</v>
      </c>
      <c r="BH44">
        <v>2E-3</v>
      </c>
      <c r="BI44">
        <v>2E-3</v>
      </c>
      <c r="BJ44">
        <v>2E-3</v>
      </c>
      <c r="BK44">
        <v>2E-3</v>
      </c>
    </row>
    <row r="45" spans="1:63" x14ac:dyDescent="0.2">
      <c r="A45" t="s">
        <v>75</v>
      </c>
      <c r="B45" t="s">
        <v>223</v>
      </c>
      <c r="C45">
        <v>2300</v>
      </c>
      <c r="D45">
        <v>215.5</v>
      </c>
      <c r="E45">
        <v>350</v>
      </c>
      <c r="F45">
        <v>61</v>
      </c>
      <c r="G45">
        <v>50</v>
      </c>
      <c r="H45">
        <v>40</v>
      </c>
      <c r="I45">
        <v>10</v>
      </c>
      <c r="J45">
        <v>50</v>
      </c>
      <c r="K45">
        <v>20</v>
      </c>
      <c r="L45">
        <v>20</v>
      </c>
      <c r="M45">
        <v>50</v>
      </c>
      <c r="N45">
        <v>40</v>
      </c>
      <c r="O45">
        <v>10</v>
      </c>
      <c r="P45">
        <v>1500</v>
      </c>
      <c r="Q45">
        <v>0</v>
      </c>
      <c r="R45">
        <v>0</v>
      </c>
      <c r="S45">
        <v>0</v>
      </c>
      <c r="T45">
        <v>50</v>
      </c>
      <c r="U45">
        <v>10</v>
      </c>
      <c r="V45">
        <v>10</v>
      </c>
      <c r="W45">
        <v>10</v>
      </c>
      <c r="X45">
        <v>2E-3</v>
      </c>
      <c r="Y45">
        <v>2E-3</v>
      </c>
      <c r="Z45">
        <v>2E-3</v>
      </c>
      <c r="AA45">
        <v>2E-3</v>
      </c>
      <c r="AB45">
        <v>2E-3</v>
      </c>
      <c r="AC45">
        <v>2E-3</v>
      </c>
      <c r="AD45">
        <v>2E-3</v>
      </c>
      <c r="AE45">
        <v>2E-3</v>
      </c>
      <c r="AF45">
        <v>2E-3</v>
      </c>
      <c r="AG45">
        <v>2E-3</v>
      </c>
      <c r="AH45">
        <v>2E-3</v>
      </c>
      <c r="AI45">
        <v>2E-3</v>
      </c>
      <c r="AJ45">
        <v>2E-3</v>
      </c>
      <c r="AK45">
        <v>2E-3</v>
      </c>
      <c r="AL45">
        <v>2E-3</v>
      </c>
      <c r="AM45">
        <v>2E-3</v>
      </c>
      <c r="AN45">
        <v>2E-3</v>
      </c>
      <c r="AO45">
        <v>2E-3</v>
      </c>
      <c r="AP45">
        <v>2E-3</v>
      </c>
      <c r="AQ45">
        <v>2E-3</v>
      </c>
      <c r="AR45">
        <v>2E-3</v>
      </c>
      <c r="AS45">
        <v>2E-3</v>
      </c>
      <c r="AT45">
        <v>2E-3</v>
      </c>
      <c r="AU45">
        <v>2E-3</v>
      </c>
      <c r="AV45">
        <v>2E-3</v>
      </c>
      <c r="AW45">
        <v>2E-3</v>
      </c>
      <c r="AX45">
        <v>2E-3</v>
      </c>
      <c r="AY45">
        <v>2E-3</v>
      </c>
      <c r="AZ45">
        <v>2E-3</v>
      </c>
      <c r="BA45">
        <v>2E-3</v>
      </c>
      <c r="BB45">
        <v>2E-3</v>
      </c>
      <c r="BC45">
        <v>2E-3</v>
      </c>
      <c r="BD45">
        <v>2E-3</v>
      </c>
      <c r="BE45">
        <v>2E-3</v>
      </c>
      <c r="BF45">
        <v>2E-3</v>
      </c>
      <c r="BG45">
        <v>2E-3</v>
      </c>
      <c r="BH45">
        <v>2E-3</v>
      </c>
      <c r="BI45">
        <v>2E-3</v>
      </c>
      <c r="BJ45">
        <v>2E-3</v>
      </c>
      <c r="BK45">
        <v>2E-3</v>
      </c>
    </row>
    <row r="46" spans="1:63" x14ac:dyDescent="0.2">
      <c r="A46" t="s">
        <v>76</v>
      </c>
      <c r="B46" t="s">
        <v>223</v>
      </c>
      <c r="C46">
        <v>1500</v>
      </c>
      <c r="D46">
        <v>43.5</v>
      </c>
      <c r="E46">
        <v>180</v>
      </c>
      <c r="F46">
        <v>4</v>
      </c>
      <c r="G46">
        <v>250</v>
      </c>
      <c r="H46">
        <v>6</v>
      </c>
      <c r="I46">
        <v>3</v>
      </c>
      <c r="J46">
        <v>30</v>
      </c>
      <c r="K46">
        <v>5</v>
      </c>
      <c r="L46">
        <v>5</v>
      </c>
      <c r="M46">
        <v>70</v>
      </c>
      <c r="N46">
        <v>10</v>
      </c>
      <c r="O46">
        <v>1</v>
      </c>
      <c r="P46">
        <v>600</v>
      </c>
      <c r="Q46">
        <v>0</v>
      </c>
      <c r="R46">
        <v>0</v>
      </c>
      <c r="S46">
        <v>0</v>
      </c>
      <c r="T46">
        <v>5</v>
      </c>
      <c r="U46">
        <v>1</v>
      </c>
      <c r="V46">
        <v>2</v>
      </c>
      <c r="W46">
        <v>2</v>
      </c>
      <c r="X46">
        <v>2E-3</v>
      </c>
      <c r="Y46">
        <v>2E-3</v>
      </c>
      <c r="Z46">
        <v>2E-3</v>
      </c>
      <c r="AA46">
        <v>2E-3</v>
      </c>
      <c r="AB46">
        <v>2E-3</v>
      </c>
      <c r="AC46">
        <v>2E-3</v>
      </c>
      <c r="AD46">
        <v>2E-3</v>
      </c>
      <c r="AE46">
        <v>2E-3</v>
      </c>
      <c r="AF46">
        <v>2E-3</v>
      </c>
      <c r="AG46">
        <v>2E-3</v>
      </c>
      <c r="AH46">
        <v>2E-3</v>
      </c>
      <c r="AI46">
        <v>2E-3</v>
      </c>
      <c r="AJ46">
        <v>2E-3</v>
      </c>
      <c r="AK46">
        <v>2E-3</v>
      </c>
      <c r="AL46">
        <v>2E-3</v>
      </c>
      <c r="AM46">
        <v>2E-3</v>
      </c>
      <c r="AN46">
        <v>2E-3</v>
      </c>
      <c r="AO46">
        <v>2E-3</v>
      </c>
      <c r="AP46">
        <v>2E-3</v>
      </c>
      <c r="AQ46">
        <v>2E-3</v>
      </c>
      <c r="AR46">
        <v>2E-3</v>
      </c>
      <c r="AS46">
        <v>2E-3</v>
      </c>
      <c r="AT46">
        <v>2E-3</v>
      </c>
      <c r="AU46">
        <v>2E-3</v>
      </c>
      <c r="AV46">
        <v>2E-3</v>
      </c>
      <c r="AW46">
        <v>2E-3</v>
      </c>
      <c r="AX46">
        <v>2E-3</v>
      </c>
      <c r="AY46">
        <v>2E-3</v>
      </c>
      <c r="AZ46">
        <v>2E-3</v>
      </c>
      <c r="BA46">
        <v>2E-3</v>
      </c>
      <c r="BB46">
        <v>2E-3</v>
      </c>
      <c r="BC46">
        <v>2E-3</v>
      </c>
      <c r="BD46">
        <v>2E-3</v>
      </c>
      <c r="BE46">
        <v>2E-3</v>
      </c>
      <c r="BF46">
        <v>2E-3</v>
      </c>
      <c r="BG46">
        <v>2E-3</v>
      </c>
      <c r="BH46">
        <v>2E-3</v>
      </c>
      <c r="BI46">
        <v>2E-3</v>
      </c>
      <c r="BJ46">
        <v>2E-3</v>
      </c>
      <c r="BK46">
        <v>2E-3</v>
      </c>
    </row>
    <row r="47" spans="1:63" x14ac:dyDescent="0.2">
      <c r="A47" t="s">
        <v>77</v>
      </c>
      <c r="B47" t="s">
        <v>223</v>
      </c>
      <c r="C47">
        <v>700</v>
      </c>
      <c r="D47">
        <v>35</v>
      </c>
      <c r="E47">
        <v>18</v>
      </c>
      <c r="F47">
        <v>425</v>
      </c>
      <c r="G47">
        <v>120</v>
      </c>
      <c r="H47">
        <v>100</v>
      </c>
      <c r="I47">
        <v>150</v>
      </c>
      <c r="J47">
        <v>40</v>
      </c>
      <c r="K47">
        <v>300</v>
      </c>
      <c r="L47">
        <v>1200</v>
      </c>
      <c r="M47">
        <v>50</v>
      </c>
      <c r="N47">
        <v>400</v>
      </c>
      <c r="O47">
        <v>25</v>
      </c>
      <c r="P47">
        <v>100</v>
      </c>
      <c r="Q47">
        <v>0</v>
      </c>
      <c r="R47">
        <v>0</v>
      </c>
      <c r="S47">
        <v>0</v>
      </c>
      <c r="T47">
        <v>700</v>
      </c>
      <c r="U47">
        <v>10</v>
      </c>
      <c r="V47">
        <v>5</v>
      </c>
      <c r="W47">
        <v>10</v>
      </c>
      <c r="X47">
        <v>2E-3</v>
      </c>
      <c r="Y47">
        <v>2E-3</v>
      </c>
      <c r="Z47">
        <v>2E-3</v>
      </c>
      <c r="AA47">
        <v>2E-3</v>
      </c>
      <c r="AB47">
        <v>2E-3</v>
      </c>
      <c r="AC47">
        <v>2E-3</v>
      </c>
      <c r="AD47">
        <v>2E-3</v>
      </c>
      <c r="AE47">
        <v>2E-3</v>
      </c>
      <c r="AF47">
        <v>2E-3</v>
      </c>
      <c r="AG47">
        <v>2E-3</v>
      </c>
      <c r="AH47">
        <v>2E-3</v>
      </c>
      <c r="AI47">
        <v>2E-3</v>
      </c>
      <c r="AJ47">
        <v>2E-3</v>
      </c>
      <c r="AK47">
        <v>2E-3</v>
      </c>
      <c r="AL47">
        <v>2E-3</v>
      </c>
      <c r="AM47">
        <v>2E-3</v>
      </c>
      <c r="AN47">
        <v>2E-3</v>
      </c>
      <c r="AO47">
        <v>2E-3</v>
      </c>
      <c r="AP47">
        <v>2E-3</v>
      </c>
      <c r="AQ47">
        <v>2E-3</v>
      </c>
      <c r="AR47">
        <v>2E-3</v>
      </c>
      <c r="AS47">
        <v>2E-3</v>
      </c>
      <c r="AT47">
        <v>2E-3</v>
      </c>
      <c r="AU47">
        <v>2E-3</v>
      </c>
      <c r="AV47">
        <v>2E-3</v>
      </c>
      <c r="AW47">
        <v>2E-3</v>
      </c>
      <c r="AX47">
        <v>2E-3</v>
      </c>
      <c r="AY47">
        <v>2E-3</v>
      </c>
      <c r="AZ47">
        <v>2E-3</v>
      </c>
      <c r="BA47">
        <v>2E-3</v>
      </c>
      <c r="BB47">
        <v>2E-3</v>
      </c>
      <c r="BC47">
        <v>2E-3</v>
      </c>
      <c r="BD47">
        <v>2E-3</v>
      </c>
      <c r="BE47">
        <v>2E-3</v>
      </c>
      <c r="BF47">
        <v>2E-3</v>
      </c>
      <c r="BG47">
        <v>2E-3</v>
      </c>
      <c r="BH47">
        <v>2E-3</v>
      </c>
      <c r="BI47">
        <v>2E-3</v>
      </c>
      <c r="BJ47">
        <v>2E-3</v>
      </c>
      <c r="BK47">
        <v>2E-3</v>
      </c>
    </row>
    <row r="48" spans="1:63" x14ac:dyDescent="0.2">
      <c r="A48" t="s">
        <v>78</v>
      </c>
      <c r="B48" t="s">
        <v>223</v>
      </c>
      <c r="C48">
        <v>0</v>
      </c>
      <c r="D48">
        <v>10</v>
      </c>
      <c r="E48">
        <v>15</v>
      </c>
      <c r="F48">
        <v>200</v>
      </c>
      <c r="G48">
        <v>100</v>
      </c>
      <c r="H48">
        <v>80</v>
      </c>
      <c r="I48">
        <v>120</v>
      </c>
      <c r="J48">
        <v>50</v>
      </c>
      <c r="K48">
        <v>150</v>
      </c>
      <c r="L48">
        <v>250</v>
      </c>
      <c r="M48">
        <v>100</v>
      </c>
      <c r="N48">
        <v>200</v>
      </c>
      <c r="O48">
        <v>30</v>
      </c>
      <c r="P48">
        <v>150</v>
      </c>
      <c r="Q48">
        <v>0</v>
      </c>
      <c r="R48">
        <v>0</v>
      </c>
      <c r="S48">
        <v>0</v>
      </c>
      <c r="T48">
        <v>200</v>
      </c>
      <c r="U48">
        <v>15</v>
      </c>
      <c r="V48">
        <v>10</v>
      </c>
      <c r="W48">
        <v>10</v>
      </c>
      <c r="X48">
        <v>2E-3</v>
      </c>
      <c r="Y48">
        <v>2E-3</v>
      </c>
      <c r="Z48">
        <v>2E-3</v>
      </c>
      <c r="AA48">
        <v>2E-3</v>
      </c>
      <c r="AB48">
        <v>2E-3</v>
      </c>
      <c r="AC48">
        <v>2E-3</v>
      </c>
      <c r="AD48">
        <v>2E-3</v>
      </c>
      <c r="AE48">
        <v>2E-3</v>
      </c>
      <c r="AF48">
        <v>2E-3</v>
      </c>
      <c r="AG48">
        <v>2E-3</v>
      </c>
      <c r="AH48">
        <v>2E-3</v>
      </c>
      <c r="AI48">
        <v>2E-3</v>
      </c>
      <c r="AJ48">
        <v>2E-3</v>
      </c>
      <c r="AK48">
        <v>2E-3</v>
      </c>
      <c r="AL48">
        <v>2E-3</v>
      </c>
      <c r="AM48">
        <v>2E-3</v>
      </c>
      <c r="AN48">
        <v>2E-3</v>
      </c>
      <c r="AO48">
        <v>2E-3</v>
      </c>
      <c r="AP48">
        <v>2E-3</v>
      </c>
      <c r="AQ48">
        <v>2E-3</v>
      </c>
      <c r="AR48">
        <v>2E-3</v>
      </c>
      <c r="AS48">
        <v>2E-3</v>
      </c>
      <c r="AT48">
        <v>2E-3</v>
      </c>
      <c r="AU48">
        <v>2E-3</v>
      </c>
      <c r="AV48">
        <v>2E-3</v>
      </c>
      <c r="AW48">
        <v>2E-3</v>
      </c>
      <c r="AX48">
        <v>2E-3</v>
      </c>
      <c r="AY48">
        <v>2E-3</v>
      </c>
      <c r="AZ48">
        <v>2E-3</v>
      </c>
      <c r="BA48">
        <v>2E-3</v>
      </c>
      <c r="BB48">
        <v>2E-3</v>
      </c>
      <c r="BC48">
        <v>2E-3</v>
      </c>
      <c r="BD48">
        <v>2E-3</v>
      </c>
      <c r="BE48">
        <v>2E-3</v>
      </c>
      <c r="BF48">
        <v>2E-3</v>
      </c>
      <c r="BG48">
        <v>2E-3</v>
      </c>
      <c r="BH48">
        <v>2E-3</v>
      </c>
      <c r="BI48">
        <v>2E-3</v>
      </c>
      <c r="BJ48">
        <v>2E-3</v>
      </c>
      <c r="BK48">
        <v>2E-3</v>
      </c>
    </row>
    <row r="49" spans="1:63" x14ac:dyDescent="0.2">
      <c r="A49" t="s">
        <v>39</v>
      </c>
      <c r="B49" t="s">
        <v>222</v>
      </c>
      <c r="C49">
        <v>3.75</v>
      </c>
      <c r="D49">
        <v>0.12</v>
      </c>
      <c r="E49">
        <v>0.46</v>
      </c>
      <c r="F49">
        <v>0.03</v>
      </c>
      <c r="G49">
        <v>0.63</v>
      </c>
      <c r="H49">
        <v>0.02</v>
      </c>
      <c r="I49">
        <v>0.01</v>
      </c>
      <c r="J49">
        <v>0.08</v>
      </c>
      <c r="K49">
        <v>0.01</v>
      </c>
      <c r="L49">
        <v>0.01</v>
      </c>
      <c r="M49">
        <v>0.18</v>
      </c>
      <c r="N49">
        <v>0.03</v>
      </c>
      <c r="O49">
        <v>0</v>
      </c>
      <c r="P49">
        <v>1.5</v>
      </c>
      <c r="Q49">
        <v>0</v>
      </c>
      <c r="R49">
        <v>0</v>
      </c>
      <c r="S49">
        <v>0</v>
      </c>
      <c r="T49">
        <v>0.01</v>
      </c>
      <c r="U49">
        <v>0</v>
      </c>
      <c r="V49">
        <v>0.01</v>
      </c>
      <c r="W49">
        <v>0.01</v>
      </c>
      <c r="X49">
        <v>2E-3</v>
      </c>
      <c r="Y49">
        <v>2E-3</v>
      </c>
      <c r="Z49">
        <v>2E-3</v>
      </c>
      <c r="AA49">
        <v>2E-3</v>
      </c>
      <c r="AB49">
        <v>2E-3</v>
      </c>
      <c r="AC49">
        <v>2E-3</v>
      </c>
      <c r="AD49">
        <v>2E-3</v>
      </c>
      <c r="AE49">
        <v>2E-3</v>
      </c>
      <c r="AF49">
        <v>2E-3</v>
      </c>
      <c r="AG49">
        <v>2E-3</v>
      </c>
      <c r="AH49">
        <v>2E-3</v>
      </c>
      <c r="AI49">
        <v>2E-3</v>
      </c>
      <c r="AJ49">
        <v>2E-3</v>
      </c>
      <c r="AK49">
        <v>2E-3</v>
      </c>
      <c r="AL49">
        <v>2E-3</v>
      </c>
      <c r="AM49">
        <v>2E-3</v>
      </c>
      <c r="AN49">
        <v>2E-3</v>
      </c>
      <c r="AO49">
        <v>2E-3</v>
      </c>
      <c r="AP49">
        <v>2E-3</v>
      </c>
      <c r="AQ49">
        <v>2E-3</v>
      </c>
      <c r="AR49">
        <v>2E-3</v>
      </c>
      <c r="AS49">
        <v>2E-3</v>
      </c>
      <c r="AT49">
        <v>2E-3</v>
      </c>
      <c r="AU49">
        <v>2E-3</v>
      </c>
      <c r="AV49">
        <v>2E-3</v>
      </c>
      <c r="AW49">
        <v>2E-3</v>
      </c>
      <c r="AX49">
        <v>2E-3</v>
      </c>
      <c r="AY49">
        <v>2E-3</v>
      </c>
      <c r="AZ49">
        <v>2E-3</v>
      </c>
      <c r="BA49">
        <v>2E-3</v>
      </c>
      <c r="BB49">
        <v>2E-3</v>
      </c>
      <c r="BC49">
        <v>2E-3</v>
      </c>
      <c r="BD49">
        <v>2E-3</v>
      </c>
      <c r="BE49">
        <v>2E-3</v>
      </c>
      <c r="BF49">
        <v>2E-3</v>
      </c>
      <c r="BG49">
        <v>2E-3</v>
      </c>
      <c r="BH49">
        <v>2E-3</v>
      </c>
      <c r="BI49">
        <v>2E-3</v>
      </c>
      <c r="BJ49">
        <v>2E-3</v>
      </c>
      <c r="BK49">
        <v>2E-3</v>
      </c>
    </row>
    <row r="50" spans="1:63" x14ac:dyDescent="0.2">
      <c r="A50" t="s">
        <v>217</v>
      </c>
      <c r="B50" t="s">
        <v>222</v>
      </c>
      <c r="C50">
        <v>337.5</v>
      </c>
      <c r="D50">
        <v>9.1999999999999993</v>
      </c>
      <c r="E50">
        <v>3.5</v>
      </c>
      <c r="F50">
        <v>60</v>
      </c>
      <c r="G50">
        <v>27</v>
      </c>
      <c r="H50">
        <v>14.5</v>
      </c>
      <c r="I50">
        <v>74</v>
      </c>
      <c r="J50">
        <v>5</v>
      </c>
      <c r="K50">
        <v>66</v>
      </c>
      <c r="L50">
        <v>18</v>
      </c>
      <c r="M50">
        <v>3.6</v>
      </c>
      <c r="N50">
        <v>60</v>
      </c>
      <c r="O50">
        <v>7.7</v>
      </c>
      <c r="P50">
        <v>10</v>
      </c>
      <c r="Q50">
        <v>0</v>
      </c>
      <c r="R50">
        <v>0</v>
      </c>
      <c r="S50">
        <v>100</v>
      </c>
      <c r="T50">
        <v>58</v>
      </c>
      <c r="U50">
        <v>10.4</v>
      </c>
      <c r="V50">
        <v>16</v>
      </c>
      <c r="W50">
        <v>14</v>
      </c>
      <c r="X50">
        <v>0</v>
      </c>
      <c r="Y50">
        <v>1E-4</v>
      </c>
      <c r="Z50">
        <v>1E-4</v>
      </c>
      <c r="AA50">
        <v>1E-4</v>
      </c>
      <c r="AB50">
        <v>1E-4</v>
      </c>
      <c r="AC50">
        <v>1E-4</v>
      </c>
      <c r="AD50">
        <v>1E-4</v>
      </c>
      <c r="AE50">
        <v>1E-4</v>
      </c>
      <c r="AF50">
        <v>1E-4</v>
      </c>
      <c r="AG50">
        <v>1E-4</v>
      </c>
      <c r="AH50">
        <v>1E-4</v>
      </c>
      <c r="AI50">
        <v>1E-4</v>
      </c>
      <c r="AJ50">
        <v>1E-4</v>
      </c>
      <c r="AK50">
        <v>1E-4</v>
      </c>
    </row>
    <row r="51" spans="1:63" x14ac:dyDescent="0.2">
      <c r="A51" t="s">
        <v>342</v>
      </c>
      <c r="B51" t="s">
        <v>343</v>
      </c>
      <c r="S51">
        <v>100</v>
      </c>
    </row>
    <row r="52" spans="1:63" x14ac:dyDescent="0.2">
      <c r="A52" t="s">
        <v>342</v>
      </c>
      <c r="B52" t="s">
        <v>343</v>
      </c>
    </row>
    <row r="53" spans="1:63" x14ac:dyDescent="0.2">
      <c r="A53" t="s">
        <v>342</v>
      </c>
      <c r="B53" t="s">
        <v>343</v>
      </c>
    </row>
    <row r="54" spans="1:63" x14ac:dyDescent="0.2">
      <c r="A54" t="s">
        <v>342</v>
      </c>
      <c r="B54" t="s">
        <v>343</v>
      </c>
    </row>
    <row r="55" spans="1:63" x14ac:dyDescent="0.2">
      <c r="A55" t="s">
        <v>342</v>
      </c>
      <c r="B55" t="s">
        <v>343</v>
      </c>
    </row>
    <row r="56" spans="1:63" x14ac:dyDescent="0.2">
      <c r="A56" t="s">
        <v>342</v>
      </c>
      <c r="B56" t="s">
        <v>343</v>
      </c>
    </row>
    <row r="57" spans="1:63" x14ac:dyDescent="0.2">
      <c r="A57" t="s">
        <v>342</v>
      </c>
      <c r="B57" t="s">
        <v>343</v>
      </c>
    </row>
    <row r="58" spans="1:63" x14ac:dyDescent="0.2">
      <c r="A58" t="s">
        <v>342</v>
      </c>
      <c r="B58" t="s">
        <v>343</v>
      </c>
    </row>
    <row r="59" spans="1:63" x14ac:dyDescent="0.2">
      <c r="A59" t="s">
        <v>342</v>
      </c>
      <c r="B59" t="s">
        <v>343</v>
      </c>
    </row>
    <row r="60" spans="1:63" x14ac:dyDescent="0.2">
      <c r="A60" t="s">
        <v>342</v>
      </c>
      <c r="B60" t="s">
        <v>343</v>
      </c>
    </row>
    <row r="61" spans="1:63" x14ac:dyDescent="0.2">
      <c r="A61" t="s">
        <v>342</v>
      </c>
      <c r="B61" t="s">
        <v>343</v>
      </c>
    </row>
    <row r="62" spans="1:63" x14ac:dyDescent="0.2">
      <c r="A62" t="s">
        <v>342</v>
      </c>
      <c r="B62" t="s">
        <v>343</v>
      </c>
    </row>
    <row r="63" spans="1:63" x14ac:dyDescent="0.2">
      <c r="A63" t="s">
        <v>342</v>
      </c>
      <c r="B63" t="s">
        <v>343</v>
      </c>
    </row>
    <row r="64" spans="1:63" x14ac:dyDescent="0.2">
      <c r="A64" t="s">
        <v>342</v>
      </c>
      <c r="B64" t="s">
        <v>343</v>
      </c>
    </row>
  </sheetData>
  <phoneticPr fontId="31" type="noConversion"/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72A61-10B6-487B-A89E-EB058A91C2EE}">
  <sheetPr codeName="Tabelle5"/>
  <dimension ref="A1:AF174"/>
  <sheetViews>
    <sheetView topLeftCell="A3" zoomScale="85" zoomScaleNormal="85" workbookViewId="0">
      <selection activeCell="U27" sqref="U27"/>
    </sheetView>
  </sheetViews>
  <sheetFormatPr baseColWidth="10" defaultRowHeight="12.75" x14ac:dyDescent="0.2"/>
  <cols>
    <col min="1" max="1" width="3.85546875" style="36" customWidth="1"/>
    <col min="2" max="2" width="14.140625" style="36" customWidth="1"/>
    <col min="3" max="4" width="11.42578125" style="38"/>
    <col min="5" max="5" width="7.140625" style="38" customWidth="1"/>
    <col min="6" max="10" width="11.42578125" style="36"/>
    <col min="11" max="32" width="11.42578125" style="39"/>
    <col min="33" max="16384" width="11.42578125" style="36"/>
  </cols>
  <sheetData>
    <row r="1" spans="1:16" hidden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6" hidden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6" ht="6.75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6" ht="6.75" customHeight="1" x14ac:dyDescent="0.2">
      <c r="K4" s="36"/>
      <c r="M4" s="43" t="s">
        <v>230</v>
      </c>
      <c r="N4" s="36"/>
      <c r="O4" s="36"/>
      <c r="P4" s="36"/>
    </row>
    <row r="5" spans="1:16" x14ac:dyDescent="0.2">
      <c r="B5" s="43" t="s">
        <v>173</v>
      </c>
      <c r="K5" s="36"/>
      <c r="M5" s="43" t="s">
        <v>231</v>
      </c>
      <c r="N5" s="36"/>
      <c r="O5" s="36"/>
      <c r="P5" s="36"/>
    </row>
    <row r="6" spans="1:16" ht="6.75" customHeight="1" thickBot="1" x14ac:dyDescent="0.25">
      <c r="K6" s="36"/>
      <c r="M6" s="243" t="s">
        <v>232</v>
      </c>
      <c r="N6" s="36"/>
      <c r="O6" s="36"/>
      <c r="P6" s="36"/>
    </row>
    <row r="7" spans="1:16" x14ac:dyDescent="0.2">
      <c r="B7" s="125" t="s">
        <v>167</v>
      </c>
      <c r="C7" s="137" t="s">
        <v>116</v>
      </c>
      <c r="D7" s="138" t="s">
        <v>172</v>
      </c>
      <c r="E7" s="139" t="s">
        <v>119</v>
      </c>
      <c r="F7" s="140" t="s">
        <v>118</v>
      </c>
      <c r="G7" s="140"/>
      <c r="H7" s="140"/>
      <c r="I7" s="140"/>
      <c r="J7" s="141"/>
      <c r="K7" s="36"/>
      <c r="M7" s="243" t="s">
        <v>233</v>
      </c>
      <c r="N7" s="36"/>
      <c r="O7" s="36"/>
      <c r="P7" s="36"/>
    </row>
    <row r="8" spans="1:16" x14ac:dyDescent="0.2">
      <c r="B8" s="126" t="s">
        <v>168</v>
      </c>
      <c r="C8" s="142"/>
      <c r="D8" s="143"/>
      <c r="E8" s="143"/>
      <c r="F8" s="144"/>
      <c r="G8" s="144"/>
      <c r="H8" s="144"/>
      <c r="I8" s="144"/>
      <c r="J8" s="145"/>
      <c r="K8" s="36"/>
      <c r="M8" s="36" t="s">
        <v>234</v>
      </c>
      <c r="N8" s="36"/>
      <c r="O8" s="36"/>
      <c r="P8" s="36"/>
    </row>
    <row r="9" spans="1:16" x14ac:dyDescent="0.2">
      <c r="B9" s="126" t="s">
        <v>169</v>
      </c>
      <c r="C9" s="146" t="s">
        <v>128</v>
      </c>
      <c r="D9" s="147" t="s">
        <v>172</v>
      </c>
      <c r="E9" s="148" t="s">
        <v>119</v>
      </c>
      <c r="F9" s="144" t="s">
        <v>117</v>
      </c>
      <c r="G9" s="144"/>
      <c r="H9" s="144"/>
      <c r="I9" s="144"/>
      <c r="J9" s="145"/>
      <c r="K9" s="36"/>
      <c r="M9" s="36" t="s">
        <v>235</v>
      </c>
      <c r="N9" s="36"/>
      <c r="O9" s="36"/>
      <c r="P9" s="36"/>
    </row>
    <row r="10" spans="1:16" x14ac:dyDescent="0.2">
      <c r="B10" s="123"/>
      <c r="C10" s="142"/>
      <c r="D10" s="143"/>
      <c r="E10" s="143"/>
      <c r="F10" s="144"/>
      <c r="G10" s="144"/>
      <c r="H10" s="144"/>
      <c r="I10" s="144"/>
      <c r="J10" s="145"/>
      <c r="K10" s="36"/>
      <c r="M10" s="245" t="s">
        <v>327</v>
      </c>
      <c r="N10" s="36"/>
      <c r="O10" s="36"/>
      <c r="P10" s="36"/>
    </row>
    <row r="11" spans="1:16" ht="13.5" thickBot="1" x14ac:dyDescent="0.25">
      <c r="B11" s="124"/>
      <c r="C11" s="149" t="s">
        <v>129</v>
      </c>
      <c r="D11" s="150" t="s">
        <v>172</v>
      </c>
      <c r="E11" s="151" t="s">
        <v>119</v>
      </c>
      <c r="F11" s="152" t="s">
        <v>194</v>
      </c>
      <c r="G11" s="153"/>
      <c r="H11" s="153"/>
      <c r="I11" s="153"/>
      <c r="J11" s="154"/>
      <c r="K11" s="36"/>
      <c r="M11" s="43" t="s">
        <v>328</v>
      </c>
      <c r="N11" s="36"/>
      <c r="O11" s="36"/>
      <c r="P11" s="36"/>
    </row>
    <row r="12" spans="1:16" ht="8.25" customHeight="1" thickBot="1" x14ac:dyDescent="0.25">
      <c r="K12" s="36"/>
      <c r="M12" s="43" t="s">
        <v>329</v>
      </c>
      <c r="N12" s="36"/>
      <c r="O12" s="36"/>
      <c r="P12" s="36"/>
    </row>
    <row r="13" spans="1:16" x14ac:dyDescent="0.2">
      <c r="B13" s="155" t="s">
        <v>170</v>
      </c>
      <c r="C13" s="156" t="s">
        <v>136</v>
      </c>
      <c r="D13" s="157" t="s">
        <v>172</v>
      </c>
      <c r="E13" s="158" t="s">
        <v>119</v>
      </c>
      <c r="F13" s="159" t="s">
        <v>137</v>
      </c>
      <c r="G13" s="160"/>
      <c r="H13" s="160"/>
      <c r="I13" s="160"/>
      <c r="J13" s="161"/>
      <c r="K13" s="36"/>
      <c r="M13" s="36"/>
      <c r="N13" s="36"/>
      <c r="O13" s="36"/>
      <c r="P13" s="36"/>
    </row>
    <row r="14" spans="1:16" x14ac:dyDescent="0.2">
      <c r="B14" s="162"/>
      <c r="C14" s="163"/>
      <c r="D14" s="164"/>
      <c r="E14" s="164"/>
      <c r="F14" s="165"/>
      <c r="G14" s="165"/>
      <c r="H14" s="165"/>
      <c r="I14" s="165"/>
      <c r="J14" s="166"/>
      <c r="K14" s="36"/>
      <c r="M14" s="36"/>
      <c r="N14" s="36"/>
      <c r="O14" s="36"/>
      <c r="P14" s="36"/>
    </row>
    <row r="15" spans="1:16" ht="13.5" thickBot="1" x14ac:dyDescent="0.25">
      <c r="B15" s="249" t="s">
        <v>340</v>
      </c>
      <c r="C15" s="167" t="s">
        <v>138</v>
      </c>
      <c r="D15" s="168" t="s">
        <v>172</v>
      </c>
      <c r="E15" s="169" t="s">
        <v>119</v>
      </c>
      <c r="F15" s="170" t="s">
        <v>209</v>
      </c>
      <c r="G15" s="171"/>
      <c r="H15" s="171"/>
      <c r="I15" s="171"/>
      <c r="J15" s="172"/>
      <c r="K15" s="36"/>
      <c r="M15" s="36"/>
      <c r="N15" s="36"/>
      <c r="O15" s="36"/>
      <c r="P15" s="36"/>
    </row>
    <row r="16" spans="1:16" ht="7.5" customHeight="1" thickBot="1" x14ac:dyDescent="0.25">
      <c r="D16" s="130"/>
      <c r="K16" s="36"/>
    </row>
    <row r="17" spans="1:11" x14ac:dyDescent="0.2">
      <c r="B17" s="129" t="s">
        <v>171</v>
      </c>
      <c r="C17" s="173" t="s">
        <v>139</v>
      </c>
      <c r="D17" s="174" t="s">
        <v>172</v>
      </c>
      <c r="E17" s="175" t="s">
        <v>119</v>
      </c>
      <c r="F17" s="176" t="s">
        <v>140</v>
      </c>
      <c r="G17" s="177"/>
      <c r="H17" s="177"/>
      <c r="I17" s="177"/>
      <c r="J17" s="178"/>
      <c r="K17" s="36"/>
    </row>
    <row r="18" spans="1:11" x14ac:dyDescent="0.2">
      <c r="B18" s="127"/>
      <c r="C18" s="179"/>
      <c r="D18" s="31"/>
      <c r="E18" s="31"/>
      <c r="F18" s="180"/>
      <c r="G18" s="180"/>
      <c r="H18" s="180"/>
      <c r="I18" s="180"/>
      <c r="J18" s="181"/>
      <c r="K18" s="36"/>
    </row>
    <row r="19" spans="1:11" x14ac:dyDescent="0.2">
      <c r="B19" s="127"/>
      <c r="C19" s="182" t="s">
        <v>141</v>
      </c>
      <c r="D19" s="183" t="s">
        <v>172</v>
      </c>
      <c r="E19" s="184" t="s">
        <v>119</v>
      </c>
      <c r="F19" s="35" t="s">
        <v>142</v>
      </c>
      <c r="G19" s="180"/>
      <c r="H19" s="180"/>
      <c r="I19" s="180"/>
      <c r="J19" s="181"/>
      <c r="K19" s="36"/>
    </row>
    <row r="20" spans="1:11" x14ac:dyDescent="0.2">
      <c r="B20" s="127"/>
      <c r="C20" s="182"/>
      <c r="D20" s="185"/>
      <c r="E20" s="184"/>
      <c r="F20" s="35"/>
      <c r="G20" s="180"/>
      <c r="H20" s="180"/>
      <c r="I20" s="180"/>
      <c r="J20" s="181"/>
      <c r="K20" s="36"/>
    </row>
    <row r="21" spans="1:11" ht="13.5" thickBot="1" x14ac:dyDescent="0.25">
      <c r="B21" s="128"/>
      <c r="C21" s="186" t="s">
        <v>141</v>
      </c>
      <c r="D21" s="187" t="s">
        <v>172</v>
      </c>
      <c r="E21" s="188" t="s">
        <v>119</v>
      </c>
      <c r="F21" s="189" t="s">
        <v>166</v>
      </c>
      <c r="G21" s="190"/>
      <c r="H21" s="190"/>
      <c r="I21" s="190"/>
      <c r="J21" s="191"/>
      <c r="K21" s="36"/>
    </row>
    <row r="22" spans="1:11" ht="4.5" customHeight="1" x14ac:dyDescent="0.2">
      <c r="C22" s="36"/>
      <c r="D22" s="36"/>
      <c r="E22" s="36"/>
      <c r="K22" s="36"/>
    </row>
    <row r="23" spans="1:11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1" x14ac:dyDescent="0.2">
      <c r="A24" s="39"/>
      <c r="B24" s="39"/>
      <c r="C24" s="132"/>
      <c r="D24" s="134" t="s">
        <v>339</v>
      </c>
      <c r="E24" s="134">
        <v>1</v>
      </c>
      <c r="F24" s="247" t="s">
        <v>330</v>
      </c>
      <c r="G24" s="131"/>
      <c r="H24" s="39"/>
      <c r="I24" s="39"/>
      <c r="J24" s="39"/>
    </row>
    <row r="25" spans="1:11" s="39" customFormat="1" x14ac:dyDescent="0.2">
      <c r="C25" s="131"/>
      <c r="D25" s="131"/>
      <c r="E25" s="134">
        <v>2</v>
      </c>
      <c r="F25" s="247" t="s">
        <v>331</v>
      </c>
      <c r="G25" s="132"/>
    </row>
    <row r="26" spans="1:11" s="39" customFormat="1" x14ac:dyDescent="0.2">
      <c r="C26" s="131"/>
      <c r="D26" s="250"/>
      <c r="E26" s="134">
        <v>3</v>
      </c>
      <c r="F26" s="247" t="s">
        <v>332</v>
      </c>
      <c r="G26" s="131"/>
    </row>
    <row r="27" spans="1:11" s="39" customFormat="1" x14ac:dyDescent="0.2">
      <c r="C27" s="131"/>
      <c r="D27" s="131"/>
      <c r="E27" s="134">
        <v>4</v>
      </c>
      <c r="F27" s="247" t="s">
        <v>333</v>
      </c>
      <c r="G27" s="132"/>
    </row>
    <row r="28" spans="1:11" s="39" customFormat="1" x14ac:dyDescent="0.2">
      <c r="C28" s="131"/>
      <c r="D28" s="132"/>
      <c r="E28" s="134">
        <v>5</v>
      </c>
      <c r="F28" s="247" t="s">
        <v>334</v>
      </c>
      <c r="G28" s="132"/>
    </row>
    <row r="29" spans="1:11" s="39" customFormat="1" x14ac:dyDescent="0.2">
      <c r="C29" s="246"/>
      <c r="D29" s="132"/>
      <c r="E29" s="134">
        <v>6</v>
      </c>
      <c r="F29" s="247" t="s">
        <v>335</v>
      </c>
      <c r="G29" s="132"/>
    </row>
    <row r="30" spans="1:11" s="39" customFormat="1" x14ac:dyDescent="0.2">
      <c r="C30" s="131"/>
      <c r="D30" s="132"/>
      <c r="E30" s="134">
        <v>7</v>
      </c>
      <c r="F30" s="247" t="s">
        <v>336</v>
      </c>
      <c r="G30" s="132"/>
    </row>
    <row r="31" spans="1:11" s="39" customFormat="1" x14ac:dyDescent="0.2">
      <c r="C31" s="131"/>
      <c r="D31" s="250"/>
      <c r="E31" s="134">
        <v>8</v>
      </c>
      <c r="F31" s="247" t="s">
        <v>337</v>
      </c>
      <c r="G31" s="132"/>
    </row>
    <row r="32" spans="1:11" s="39" customFormat="1" x14ac:dyDescent="0.2">
      <c r="C32" s="131"/>
      <c r="D32" s="132"/>
      <c r="E32" s="134">
        <v>9</v>
      </c>
      <c r="F32" s="247" t="s">
        <v>338</v>
      </c>
      <c r="G32" s="132"/>
    </row>
    <row r="33" spans="3:7" s="39" customFormat="1" x14ac:dyDescent="0.2">
      <c r="C33" s="131"/>
      <c r="D33" s="132"/>
      <c r="E33" s="134">
        <v>10</v>
      </c>
      <c r="F33" s="247" t="s">
        <v>185</v>
      </c>
      <c r="G33" s="132"/>
    </row>
    <row r="34" spans="3:7" s="39" customFormat="1" x14ac:dyDescent="0.2">
      <c r="C34" s="133"/>
      <c r="D34" s="132"/>
      <c r="E34" s="134"/>
      <c r="F34" s="248"/>
    </row>
    <row r="35" spans="3:7" s="39" customFormat="1" x14ac:dyDescent="0.2">
      <c r="C35" s="132"/>
      <c r="D35" s="132"/>
      <c r="E35" s="132"/>
      <c r="F35" s="248"/>
    </row>
    <row r="36" spans="3:7" s="39" customFormat="1" x14ac:dyDescent="0.2">
      <c r="C36" s="132"/>
      <c r="D36" s="132"/>
      <c r="E36" s="132"/>
      <c r="F36" s="248"/>
    </row>
    <row r="37" spans="3:7" s="39" customFormat="1" x14ac:dyDescent="0.2">
      <c r="C37" s="132"/>
      <c r="D37" s="132"/>
      <c r="E37" s="132"/>
      <c r="F37" s="248"/>
    </row>
    <row r="38" spans="3:7" s="39" customFormat="1" x14ac:dyDescent="0.2">
      <c r="C38" s="132"/>
      <c r="D38" s="132"/>
      <c r="E38" s="132"/>
    </row>
    <row r="39" spans="3:7" s="39" customFormat="1" x14ac:dyDescent="0.2">
      <c r="C39" s="132"/>
      <c r="D39" s="132"/>
      <c r="E39" s="132"/>
    </row>
    <row r="40" spans="3:7" s="39" customFormat="1" x14ac:dyDescent="0.2">
      <c r="C40" s="132"/>
      <c r="D40" s="132"/>
      <c r="E40" s="132"/>
    </row>
    <row r="41" spans="3:7" s="39" customFormat="1" x14ac:dyDescent="0.2">
      <c r="C41" s="132"/>
      <c r="D41" s="132"/>
      <c r="E41" s="132"/>
    </row>
    <row r="42" spans="3:7" s="39" customFormat="1" x14ac:dyDescent="0.2">
      <c r="C42" s="132"/>
      <c r="D42" s="132"/>
      <c r="E42" s="132"/>
    </row>
    <row r="43" spans="3:7" s="39" customFormat="1" x14ac:dyDescent="0.2">
      <c r="C43" s="132"/>
      <c r="D43" s="132"/>
      <c r="E43" s="132"/>
    </row>
    <row r="44" spans="3:7" s="39" customFormat="1" x14ac:dyDescent="0.2">
      <c r="C44" s="132"/>
      <c r="D44" s="132"/>
      <c r="E44" s="132"/>
    </row>
    <row r="45" spans="3:7" s="39" customFormat="1" x14ac:dyDescent="0.2">
      <c r="C45" s="132"/>
      <c r="D45" s="132"/>
      <c r="E45" s="132"/>
    </row>
    <row r="46" spans="3:7" s="39" customFormat="1" x14ac:dyDescent="0.2">
      <c r="C46" s="132"/>
      <c r="D46" s="132"/>
      <c r="E46" s="132"/>
    </row>
    <row r="47" spans="3:7" s="39" customFormat="1" x14ac:dyDescent="0.2">
      <c r="C47" s="132"/>
      <c r="D47" s="132"/>
      <c r="E47" s="132"/>
    </row>
    <row r="48" spans="3:7" s="39" customFormat="1" x14ac:dyDescent="0.2">
      <c r="C48" s="132"/>
      <c r="D48" s="132"/>
      <c r="E48" s="132"/>
    </row>
    <row r="49" spans="3:5" s="39" customFormat="1" x14ac:dyDescent="0.2">
      <c r="C49" s="132"/>
      <c r="D49" s="132"/>
      <c r="E49" s="132"/>
    </row>
    <row r="50" spans="3:5" s="39" customFormat="1" x14ac:dyDescent="0.2">
      <c r="C50" s="132"/>
      <c r="D50" s="132"/>
      <c r="E50" s="132"/>
    </row>
    <row r="51" spans="3:5" s="39" customFormat="1" x14ac:dyDescent="0.2">
      <c r="C51" s="132"/>
      <c r="D51" s="132"/>
      <c r="E51" s="132"/>
    </row>
    <row r="52" spans="3:5" s="39" customFormat="1" x14ac:dyDescent="0.2">
      <c r="C52" s="132"/>
      <c r="D52" s="132"/>
      <c r="E52" s="132"/>
    </row>
    <row r="53" spans="3:5" s="39" customFormat="1" x14ac:dyDescent="0.2">
      <c r="C53" s="132"/>
      <c r="D53" s="132"/>
      <c r="E53" s="132"/>
    </row>
    <row r="54" spans="3:5" s="39" customFormat="1" x14ac:dyDescent="0.2">
      <c r="C54" s="132"/>
      <c r="D54" s="132"/>
      <c r="E54" s="132"/>
    </row>
    <row r="55" spans="3:5" s="39" customFormat="1" x14ac:dyDescent="0.2">
      <c r="C55" s="132"/>
      <c r="D55" s="132"/>
      <c r="E55" s="132"/>
    </row>
    <row r="56" spans="3:5" s="39" customFormat="1" x14ac:dyDescent="0.2">
      <c r="C56" s="132"/>
      <c r="D56" s="132"/>
      <c r="E56" s="132"/>
    </row>
    <row r="57" spans="3:5" s="39" customFormat="1" x14ac:dyDescent="0.2">
      <c r="C57" s="132"/>
      <c r="D57" s="132"/>
      <c r="E57" s="132"/>
    </row>
    <row r="58" spans="3:5" s="39" customFormat="1" x14ac:dyDescent="0.2">
      <c r="C58" s="132"/>
      <c r="D58" s="132"/>
      <c r="E58" s="132"/>
    </row>
    <row r="59" spans="3:5" s="39" customFormat="1" x14ac:dyDescent="0.2">
      <c r="C59" s="132"/>
      <c r="D59" s="132"/>
      <c r="E59" s="132"/>
    </row>
    <row r="60" spans="3:5" s="39" customFormat="1" x14ac:dyDescent="0.2">
      <c r="C60" s="132"/>
      <c r="D60" s="132"/>
      <c r="E60" s="132"/>
    </row>
    <row r="61" spans="3:5" s="39" customFormat="1" x14ac:dyDescent="0.2">
      <c r="C61" s="132"/>
      <c r="D61" s="132"/>
      <c r="E61" s="132"/>
    </row>
    <row r="62" spans="3:5" s="39" customFormat="1" x14ac:dyDescent="0.2">
      <c r="C62" s="132"/>
      <c r="D62" s="132"/>
      <c r="E62" s="132"/>
    </row>
    <row r="63" spans="3:5" s="39" customFormat="1" x14ac:dyDescent="0.2">
      <c r="C63" s="132"/>
      <c r="D63" s="132"/>
      <c r="E63" s="132"/>
    </row>
    <row r="64" spans="3:5" s="39" customFormat="1" x14ac:dyDescent="0.2">
      <c r="C64" s="132"/>
      <c r="D64" s="132"/>
      <c r="E64" s="132"/>
    </row>
    <row r="65" spans="3:5" s="39" customFormat="1" x14ac:dyDescent="0.2">
      <c r="C65" s="132"/>
      <c r="D65" s="132"/>
      <c r="E65" s="132"/>
    </row>
    <row r="66" spans="3:5" s="39" customFormat="1" x14ac:dyDescent="0.2">
      <c r="C66" s="132"/>
      <c r="D66" s="132"/>
      <c r="E66" s="132"/>
    </row>
    <row r="67" spans="3:5" s="39" customFormat="1" x14ac:dyDescent="0.2">
      <c r="C67" s="132"/>
      <c r="D67" s="132"/>
      <c r="E67" s="132"/>
    </row>
    <row r="68" spans="3:5" s="39" customFormat="1" x14ac:dyDescent="0.2">
      <c r="C68" s="132"/>
      <c r="D68" s="132"/>
      <c r="E68" s="132"/>
    </row>
    <row r="69" spans="3:5" s="39" customFormat="1" x14ac:dyDescent="0.2">
      <c r="C69" s="132"/>
      <c r="D69" s="132"/>
      <c r="E69" s="132"/>
    </row>
    <row r="70" spans="3:5" s="39" customFormat="1" x14ac:dyDescent="0.2">
      <c r="C70" s="132"/>
      <c r="D70" s="132"/>
      <c r="E70" s="132"/>
    </row>
    <row r="71" spans="3:5" s="39" customFormat="1" x14ac:dyDescent="0.2">
      <c r="C71" s="132"/>
      <c r="D71" s="132"/>
      <c r="E71" s="132"/>
    </row>
    <row r="72" spans="3:5" s="39" customFormat="1" x14ac:dyDescent="0.2">
      <c r="C72" s="132"/>
      <c r="D72" s="132"/>
      <c r="E72" s="132"/>
    </row>
    <row r="73" spans="3:5" s="39" customFormat="1" x14ac:dyDescent="0.2">
      <c r="C73" s="132"/>
      <c r="D73" s="132"/>
      <c r="E73" s="132"/>
    </row>
    <row r="74" spans="3:5" s="39" customFormat="1" x14ac:dyDescent="0.2">
      <c r="C74" s="132"/>
      <c r="D74" s="132"/>
      <c r="E74" s="132"/>
    </row>
    <row r="75" spans="3:5" s="39" customFormat="1" x14ac:dyDescent="0.2">
      <c r="C75" s="132"/>
      <c r="D75" s="132"/>
      <c r="E75" s="132"/>
    </row>
    <row r="76" spans="3:5" s="39" customFormat="1" x14ac:dyDescent="0.2">
      <c r="C76" s="132"/>
      <c r="D76" s="132"/>
      <c r="E76" s="132"/>
    </row>
    <row r="77" spans="3:5" s="39" customFormat="1" x14ac:dyDescent="0.2">
      <c r="C77" s="132"/>
      <c r="D77" s="132"/>
      <c r="E77" s="132"/>
    </row>
    <row r="78" spans="3:5" s="39" customFormat="1" x14ac:dyDescent="0.2">
      <c r="C78" s="132"/>
      <c r="D78" s="132"/>
      <c r="E78" s="132"/>
    </row>
    <row r="79" spans="3:5" s="39" customFormat="1" x14ac:dyDescent="0.2">
      <c r="C79" s="132"/>
      <c r="D79" s="132"/>
      <c r="E79" s="132"/>
    </row>
    <row r="80" spans="3:5" s="39" customFormat="1" x14ac:dyDescent="0.2">
      <c r="C80" s="132"/>
      <c r="D80" s="132"/>
      <c r="E80" s="132"/>
    </row>
    <row r="81" spans="3:5" s="39" customFormat="1" x14ac:dyDescent="0.2">
      <c r="C81" s="132"/>
      <c r="D81" s="132"/>
      <c r="E81" s="132"/>
    </row>
    <row r="82" spans="3:5" s="39" customFormat="1" x14ac:dyDescent="0.2">
      <c r="C82" s="132"/>
      <c r="D82" s="132"/>
      <c r="E82" s="132"/>
    </row>
    <row r="83" spans="3:5" s="39" customFormat="1" x14ac:dyDescent="0.2">
      <c r="C83" s="132"/>
      <c r="D83" s="132"/>
      <c r="E83" s="132"/>
    </row>
    <row r="84" spans="3:5" s="39" customFormat="1" x14ac:dyDescent="0.2">
      <c r="C84" s="132"/>
      <c r="D84" s="132"/>
      <c r="E84" s="132"/>
    </row>
    <row r="85" spans="3:5" s="39" customFormat="1" x14ac:dyDescent="0.2">
      <c r="C85" s="132"/>
      <c r="D85" s="132"/>
      <c r="E85" s="132"/>
    </row>
    <row r="86" spans="3:5" s="39" customFormat="1" x14ac:dyDescent="0.2">
      <c r="C86" s="132"/>
      <c r="D86" s="132"/>
      <c r="E86" s="132"/>
    </row>
    <row r="87" spans="3:5" s="39" customFormat="1" x14ac:dyDescent="0.2">
      <c r="C87" s="132"/>
      <c r="D87" s="132"/>
      <c r="E87" s="132"/>
    </row>
    <row r="88" spans="3:5" s="39" customFormat="1" x14ac:dyDescent="0.2">
      <c r="C88" s="132"/>
      <c r="D88" s="132"/>
      <c r="E88" s="132"/>
    </row>
    <row r="89" spans="3:5" s="39" customFormat="1" x14ac:dyDescent="0.2">
      <c r="C89" s="132"/>
      <c r="D89" s="132"/>
      <c r="E89" s="132"/>
    </row>
    <row r="90" spans="3:5" s="39" customFormat="1" x14ac:dyDescent="0.2">
      <c r="C90" s="132"/>
      <c r="D90" s="132"/>
      <c r="E90" s="132"/>
    </row>
    <row r="91" spans="3:5" s="39" customFormat="1" x14ac:dyDescent="0.2">
      <c r="C91" s="132"/>
      <c r="D91" s="132"/>
      <c r="E91" s="132"/>
    </row>
    <row r="92" spans="3:5" s="39" customFormat="1" x14ac:dyDescent="0.2">
      <c r="C92" s="132"/>
      <c r="D92" s="132"/>
      <c r="E92" s="132"/>
    </row>
    <row r="93" spans="3:5" s="39" customFormat="1" x14ac:dyDescent="0.2">
      <c r="C93" s="132"/>
      <c r="D93" s="132"/>
      <c r="E93" s="132"/>
    </row>
    <row r="94" spans="3:5" s="39" customFormat="1" x14ac:dyDescent="0.2">
      <c r="C94" s="132"/>
      <c r="D94" s="132"/>
      <c r="E94" s="132"/>
    </row>
    <row r="95" spans="3:5" s="39" customFormat="1" x14ac:dyDescent="0.2">
      <c r="C95" s="132"/>
      <c r="D95" s="132"/>
      <c r="E95" s="132"/>
    </row>
    <row r="96" spans="3:5" s="39" customFormat="1" x14ac:dyDescent="0.2">
      <c r="C96" s="132"/>
      <c r="D96" s="132"/>
      <c r="E96" s="132"/>
    </row>
    <row r="97" spans="3:5" s="39" customFormat="1" x14ac:dyDescent="0.2">
      <c r="C97" s="132"/>
      <c r="D97" s="132"/>
      <c r="E97" s="132"/>
    </row>
    <row r="98" spans="3:5" s="39" customFormat="1" x14ac:dyDescent="0.2">
      <c r="C98" s="132"/>
      <c r="D98" s="132"/>
      <c r="E98" s="132"/>
    </row>
    <row r="99" spans="3:5" s="39" customFormat="1" x14ac:dyDescent="0.2">
      <c r="C99" s="132"/>
      <c r="D99" s="132"/>
      <c r="E99" s="132"/>
    </row>
    <row r="100" spans="3:5" s="39" customFormat="1" x14ac:dyDescent="0.2">
      <c r="C100" s="132"/>
      <c r="D100" s="132"/>
      <c r="E100" s="132"/>
    </row>
    <row r="101" spans="3:5" s="39" customFormat="1" x14ac:dyDescent="0.2">
      <c r="C101" s="132"/>
      <c r="D101" s="132"/>
      <c r="E101" s="132"/>
    </row>
    <row r="102" spans="3:5" s="39" customFormat="1" x14ac:dyDescent="0.2">
      <c r="C102" s="132"/>
      <c r="D102" s="132"/>
      <c r="E102" s="132"/>
    </row>
    <row r="103" spans="3:5" s="39" customFormat="1" x14ac:dyDescent="0.2">
      <c r="C103" s="132"/>
      <c r="D103" s="132"/>
      <c r="E103" s="132"/>
    </row>
    <row r="104" spans="3:5" s="39" customFormat="1" x14ac:dyDescent="0.2">
      <c r="C104" s="132"/>
      <c r="D104" s="132"/>
      <c r="E104" s="132"/>
    </row>
    <row r="105" spans="3:5" s="39" customFormat="1" x14ac:dyDescent="0.2">
      <c r="C105" s="132"/>
      <c r="D105" s="132"/>
      <c r="E105" s="132"/>
    </row>
    <row r="106" spans="3:5" s="39" customFormat="1" x14ac:dyDescent="0.2">
      <c r="C106" s="132"/>
      <c r="D106" s="132"/>
      <c r="E106" s="132"/>
    </row>
    <row r="107" spans="3:5" s="39" customFormat="1" x14ac:dyDescent="0.2">
      <c r="C107" s="132"/>
      <c r="D107" s="132"/>
      <c r="E107" s="132"/>
    </row>
    <row r="108" spans="3:5" s="39" customFormat="1" x14ac:dyDescent="0.2">
      <c r="C108" s="132"/>
      <c r="D108" s="132"/>
      <c r="E108" s="132"/>
    </row>
    <row r="109" spans="3:5" s="39" customFormat="1" x14ac:dyDescent="0.2">
      <c r="C109" s="132"/>
      <c r="D109" s="132"/>
      <c r="E109" s="132"/>
    </row>
    <row r="110" spans="3:5" s="39" customFormat="1" x14ac:dyDescent="0.2">
      <c r="C110" s="132"/>
      <c r="D110" s="132"/>
      <c r="E110" s="132"/>
    </row>
    <row r="111" spans="3:5" s="39" customFormat="1" x14ac:dyDescent="0.2">
      <c r="C111" s="132"/>
      <c r="D111" s="132"/>
      <c r="E111" s="132"/>
    </row>
    <row r="112" spans="3:5" s="39" customFormat="1" x14ac:dyDescent="0.2">
      <c r="C112" s="132"/>
      <c r="D112" s="132"/>
      <c r="E112" s="132"/>
    </row>
    <row r="113" spans="3:5" s="39" customFormat="1" x14ac:dyDescent="0.2">
      <c r="C113" s="132"/>
      <c r="D113" s="132"/>
      <c r="E113" s="132"/>
    </row>
    <row r="114" spans="3:5" s="39" customFormat="1" x14ac:dyDescent="0.2">
      <c r="C114" s="132"/>
      <c r="D114" s="132"/>
      <c r="E114" s="132"/>
    </row>
    <row r="115" spans="3:5" s="39" customFormat="1" x14ac:dyDescent="0.2">
      <c r="C115" s="132"/>
      <c r="D115" s="132"/>
      <c r="E115" s="132"/>
    </row>
    <row r="116" spans="3:5" s="39" customFormat="1" x14ac:dyDescent="0.2">
      <c r="C116" s="132"/>
      <c r="D116" s="132"/>
      <c r="E116" s="132"/>
    </row>
    <row r="117" spans="3:5" s="39" customFormat="1" x14ac:dyDescent="0.2">
      <c r="C117" s="132"/>
      <c r="D117" s="132"/>
      <c r="E117" s="132"/>
    </row>
    <row r="118" spans="3:5" s="39" customFormat="1" x14ac:dyDescent="0.2">
      <c r="C118" s="132"/>
      <c r="D118" s="132"/>
      <c r="E118" s="132"/>
    </row>
    <row r="119" spans="3:5" s="39" customFormat="1" x14ac:dyDescent="0.2">
      <c r="C119" s="132"/>
      <c r="D119" s="132"/>
      <c r="E119" s="132"/>
    </row>
    <row r="120" spans="3:5" s="39" customFormat="1" x14ac:dyDescent="0.2">
      <c r="C120" s="132"/>
      <c r="D120" s="132"/>
      <c r="E120" s="132"/>
    </row>
    <row r="121" spans="3:5" s="39" customFormat="1" x14ac:dyDescent="0.2">
      <c r="C121" s="132"/>
      <c r="D121" s="132"/>
      <c r="E121" s="132"/>
    </row>
    <row r="122" spans="3:5" s="39" customFormat="1" x14ac:dyDescent="0.2">
      <c r="C122" s="132"/>
      <c r="D122" s="132"/>
      <c r="E122" s="132"/>
    </row>
    <row r="123" spans="3:5" s="39" customFormat="1" x14ac:dyDescent="0.2">
      <c r="C123" s="132"/>
      <c r="D123" s="132"/>
      <c r="E123" s="132"/>
    </row>
    <row r="124" spans="3:5" s="39" customFormat="1" x14ac:dyDescent="0.2">
      <c r="C124" s="132"/>
      <c r="D124" s="132"/>
      <c r="E124" s="132"/>
    </row>
    <row r="125" spans="3:5" s="39" customFormat="1" x14ac:dyDescent="0.2">
      <c r="C125" s="132"/>
      <c r="D125" s="132"/>
      <c r="E125" s="132"/>
    </row>
    <row r="126" spans="3:5" s="39" customFormat="1" x14ac:dyDescent="0.2">
      <c r="C126" s="132"/>
      <c r="D126" s="132"/>
      <c r="E126" s="132"/>
    </row>
    <row r="127" spans="3:5" s="39" customFormat="1" x14ac:dyDescent="0.2">
      <c r="C127" s="132"/>
      <c r="D127" s="132"/>
      <c r="E127" s="132"/>
    </row>
    <row r="128" spans="3:5" s="39" customFormat="1" x14ac:dyDescent="0.2">
      <c r="C128" s="132"/>
      <c r="D128" s="132"/>
      <c r="E128" s="132"/>
    </row>
    <row r="129" spans="3:5" s="39" customFormat="1" x14ac:dyDescent="0.2">
      <c r="C129" s="132"/>
      <c r="D129" s="132"/>
      <c r="E129" s="132"/>
    </row>
    <row r="130" spans="3:5" s="39" customFormat="1" x14ac:dyDescent="0.2">
      <c r="C130" s="132"/>
      <c r="D130" s="132"/>
      <c r="E130" s="132"/>
    </row>
    <row r="131" spans="3:5" s="39" customFormat="1" x14ac:dyDescent="0.2">
      <c r="C131" s="132"/>
      <c r="D131" s="132"/>
      <c r="E131" s="132"/>
    </row>
    <row r="132" spans="3:5" s="39" customFormat="1" x14ac:dyDescent="0.2">
      <c r="C132" s="132"/>
      <c r="D132" s="132"/>
      <c r="E132" s="132"/>
    </row>
    <row r="133" spans="3:5" s="39" customFormat="1" x14ac:dyDescent="0.2">
      <c r="C133" s="132"/>
      <c r="D133" s="132"/>
      <c r="E133" s="132"/>
    </row>
    <row r="134" spans="3:5" s="39" customFormat="1" x14ac:dyDescent="0.2">
      <c r="C134" s="132"/>
      <c r="D134" s="132"/>
      <c r="E134" s="132"/>
    </row>
    <row r="135" spans="3:5" s="39" customFormat="1" x14ac:dyDescent="0.2">
      <c r="C135" s="132"/>
      <c r="D135" s="132"/>
      <c r="E135" s="132"/>
    </row>
    <row r="136" spans="3:5" s="39" customFormat="1" x14ac:dyDescent="0.2">
      <c r="C136" s="132"/>
      <c r="D136" s="132"/>
      <c r="E136" s="132"/>
    </row>
    <row r="137" spans="3:5" s="39" customFormat="1" x14ac:dyDescent="0.2">
      <c r="C137" s="132"/>
      <c r="D137" s="132"/>
      <c r="E137" s="132"/>
    </row>
    <row r="138" spans="3:5" s="39" customFormat="1" x14ac:dyDescent="0.2">
      <c r="C138" s="132"/>
      <c r="D138" s="132"/>
      <c r="E138" s="132"/>
    </row>
    <row r="139" spans="3:5" s="39" customFormat="1" x14ac:dyDescent="0.2">
      <c r="C139" s="132"/>
      <c r="D139" s="132"/>
      <c r="E139" s="132"/>
    </row>
    <row r="140" spans="3:5" s="39" customFormat="1" x14ac:dyDescent="0.2">
      <c r="C140" s="132"/>
      <c r="D140" s="132"/>
      <c r="E140" s="132"/>
    </row>
    <row r="141" spans="3:5" s="39" customFormat="1" x14ac:dyDescent="0.2">
      <c r="C141" s="132"/>
      <c r="D141" s="132"/>
      <c r="E141" s="132"/>
    </row>
    <row r="142" spans="3:5" s="39" customFormat="1" x14ac:dyDescent="0.2">
      <c r="C142" s="132"/>
      <c r="D142" s="132"/>
      <c r="E142" s="132"/>
    </row>
    <row r="143" spans="3:5" s="39" customFormat="1" x14ac:dyDescent="0.2">
      <c r="C143" s="132"/>
      <c r="D143" s="132"/>
      <c r="E143" s="132"/>
    </row>
    <row r="144" spans="3:5" s="39" customFormat="1" x14ac:dyDescent="0.2">
      <c r="C144" s="132"/>
      <c r="D144" s="132"/>
      <c r="E144" s="132"/>
    </row>
    <row r="145" spans="3:5" s="39" customFormat="1" x14ac:dyDescent="0.2">
      <c r="C145" s="132"/>
      <c r="D145" s="132"/>
      <c r="E145" s="132"/>
    </row>
    <row r="146" spans="3:5" s="39" customFormat="1" x14ac:dyDescent="0.2">
      <c r="C146" s="132"/>
      <c r="D146" s="132"/>
      <c r="E146" s="132"/>
    </row>
    <row r="147" spans="3:5" s="39" customFormat="1" x14ac:dyDescent="0.2">
      <c r="C147" s="132"/>
      <c r="D147" s="132"/>
      <c r="E147" s="132"/>
    </row>
    <row r="148" spans="3:5" s="39" customFormat="1" x14ac:dyDescent="0.2">
      <c r="C148" s="132"/>
      <c r="D148" s="132"/>
      <c r="E148" s="132"/>
    </row>
    <row r="149" spans="3:5" s="39" customFormat="1" x14ac:dyDescent="0.2">
      <c r="C149" s="132"/>
      <c r="D149" s="132"/>
      <c r="E149" s="132"/>
    </row>
    <row r="150" spans="3:5" s="39" customFormat="1" x14ac:dyDescent="0.2">
      <c r="C150" s="132"/>
      <c r="D150" s="132"/>
      <c r="E150" s="132"/>
    </row>
    <row r="151" spans="3:5" s="39" customFormat="1" x14ac:dyDescent="0.2">
      <c r="C151" s="132"/>
      <c r="D151" s="132"/>
      <c r="E151" s="132"/>
    </row>
    <row r="152" spans="3:5" s="39" customFormat="1" x14ac:dyDescent="0.2">
      <c r="C152" s="132"/>
      <c r="D152" s="132"/>
      <c r="E152" s="132"/>
    </row>
    <row r="153" spans="3:5" s="39" customFormat="1" x14ac:dyDescent="0.2">
      <c r="C153" s="132"/>
      <c r="D153" s="132"/>
      <c r="E153" s="132"/>
    </row>
    <row r="154" spans="3:5" s="39" customFormat="1" x14ac:dyDescent="0.2">
      <c r="C154" s="132"/>
      <c r="D154" s="132"/>
      <c r="E154" s="132"/>
    </row>
    <row r="155" spans="3:5" s="39" customFormat="1" x14ac:dyDescent="0.2">
      <c r="C155" s="132"/>
      <c r="D155" s="132"/>
      <c r="E155" s="132"/>
    </row>
    <row r="156" spans="3:5" s="39" customFormat="1" x14ac:dyDescent="0.2">
      <c r="C156" s="132"/>
      <c r="D156" s="132"/>
      <c r="E156" s="132"/>
    </row>
    <row r="157" spans="3:5" s="39" customFormat="1" x14ac:dyDescent="0.2">
      <c r="C157" s="132"/>
      <c r="D157" s="132"/>
      <c r="E157" s="132"/>
    </row>
    <row r="158" spans="3:5" s="39" customFormat="1" x14ac:dyDescent="0.2">
      <c r="C158" s="132"/>
      <c r="D158" s="132"/>
      <c r="E158" s="132"/>
    </row>
    <row r="159" spans="3:5" s="39" customFormat="1" x14ac:dyDescent="0.2">
      <c r="C159" s="132"/>
      <c r="D159" s="132"/>
      <c r="E159" s="132"/>
    </row>
    <row r="160" spans="3:5" s="39" customFormat="1" x14ac:dyDescent="0.2">
      <c r="C160" s="132"/>
      <c r="D160" s="132"/>
      <c r="E160" s="132"/>
    </row>
    <row r="161" spans="3:5" s="39" customFormat="1" x14ac:dyDescent="0.2">
      <c r="C161" s="132"/>
      <c r="D161" s="132"/>
      <c r="E161" s="132"/>
    </row>
    <row r="162" spans="3:5" s="39" customFormat="1" x14ac:dyDescent="0.2">
      <c r="C162" s="132"/>
      <c r="D162" s="132"/>
      <c r="E162" s="132"/>
    </row>
    <row r="163" spans="3:5" s="39" customFormat="1" x14ac:dyDescent="0.2">
      <c r="C163" s="132"/>
      <c r="D163" s="132"/>
      <c r="E163" s="132"/>
    </row>
    <row r="164" spans="3:5" s="39" customFormat="1" x14ac:dyDescent="0.2">
      <c r="C164" s="132"/>
      <c r="D164" s="132"/>
      <c r="E164" s="132"/>
    </row>
    <row r="165" spans="3:5" s="39" customFormat="1" x14ac:dyDescent="0.2">
      <c r="C165" s="132"/>
      <c r="D165" s="132"/>
      <c r="E165" s="132"/>
    </row>
    <row r="166" spans="3:5" s="39" customFormat="1" x14ac:dyDescent="0.2">
      <c r="C166" s="132"/>
      <c r="D166" s="132"/>
      <c r="E166" s="132"/>
    </row>
    <row r="167" spans="3:5" s="39" customFormat="1" x14ac:dyDescent="0.2">
      <c r="C167" s="132"/>
      <c r="D167" s="132"/>
      <c r="E167" s="132"/>
    </row>
    <row r="168" spans="3:5" s="39" customFormat="1" x14ac:dyDescent="0.2">
      <c r="C168" s="132"/>
      <c r="D168" s="132"/>
      <c r="E168" s="132"/>
    </row>
    <row r="169" spans="3:5" s="39" customFormat="1" x14ac:dyDescent="0.2">
      <c r="C169" s="132"/>
      <c r="D169" s="132"/>
      <c r="E169" s="132"/>
    </row>
    <row r="170" spans="3:5" s="39" customFormat="1" x14ac:dyDescent="0.2">
      <c r="C170" s="132"/>
      <c r="D170" s="132"/>
      <c r="E170" s="132"/>
    </row>
    <row r="171" spans="3:5" s="39" customFormat="1" x14ac:dyDescent="0.2">
      <c r="C171" s="132"/>
      <c r="D171" s="132"/>
      <c r="E171" s="132"/>
    </row>
    <row r="172" spans="3:5" s="39" customFormat="1" x14ac:dyDescent="0.2">
      <c r="C172" s="132"/>
      <c r="D172" s="132"/>
      <c r="E172" s="132"/>
    </row>
    <row r="173" spans="3:5" s="39" customFormat="1" x14ac:dyDescent="0.2">
      <c r="C173" s="132"/>
      <c r="D173" s="132"/>
      <c r="E173" s="132"/>
    </row>
    <row r="174" spans="3:5" s="39" customFormat="1" x14ac:dyDescent="0.2">
      <c r="C174" s="132"/>
      <c r="D174" s="132"/>
      <c r="E174" s="132"/>
    </row>
  </sheetData>
  <hyperlinks>
    <hyperlink ref="E7" location="Lebensmittel!A1" display="LINK" xr:uid="{E91FF197-5BAE-4DE0-88B5-C7EDDD927E48}"/>
    <hyperlink ref="E9" location="MAHLZEITEN!A1" display="LINK" xr:uid="{0B542802-DF8B-41C7-888D-6CC39AA1869D}"/>
    <hyperlink ref="E11" location="MAHLZEITEN!A1" display="LINK" xr:uid="{9BAA54EC-82F8-4660-86C0-34A5E23EBCE0}"/>
    <hyperlink ref="E13" location="text_gemini!A1" display="LINK" xr:uid="{86DAE6E5-1E90-4ABA-8DF1-2C202C50CDFD}"/>
    <hyperlink ref="E15" location="import_data!A1" display="LINK" xr:uid="{E0CBF1B8-D397-4D76-9A58-E246F04ABE11}"/>
    <hyperlink ref="E17" location="metaanalyse!A1" display="LINK" xr:uid="{88EC7507-BF95-4333-BFBB-16DFED623B32}"/>
    <hyperlink ref="E21" location="metaanalyse!A287" display="LINK" xr:uid="{D0AB26BE-39BD-4ABD-BA70-249E9BA1A8C8}"/>
    <hyperlink ref="E19" location="metaanalyse!A120" display="LINK" xr:uid="{6F691DC0-992D-458B-85ED-825807C02096}"/>
    <hyperlink ref="F24" location="ANALYSE!A1" display="ANALYSE" xr:uid="{F7E65B69-885E-4200-B4CE-D5DD2B76EC3F}"/>
    <hyperlink ref="F26" location="data_as_csv!A1" display="data_as_csv" xr:uid="{6604F21B-0955-4170-9299-C8552207599B}"/>
    <hyperlink ref="F33" location="WOCHENPLAN!A1" display="wochenplan" xr:uid="{8C939B50-9E60-4411-A162-46F12056A2C0}"/>
    <hyperlink ref="F25" location="import_data!A1" display="import_data!A1" xr:uid="{ECB243E0-8B4E-4191-AA3D-075906508B86}"/>
    <hyperlink ref="F27" location="drucken_gerichte!A1" display="drucken_gerichte" xr:uid="{4D051606-A24A-45BD-A33A-72201F672303}"/>
    <hyperlink ref="F28" location="drucken_wochenplan!A1" display="drucken_wochenplan" xr:uid="{36DCBD7A-1664-45A5-A41F-8EC0EA4E6136}"/>
    <hyperlink ref="F29" location="drucken_naehrstoffanalyse!A1" display="drucken_naehrstoffe" xr:uid="{F7EC6D06-8E2D-4F8C-AAAC-FEB1350C6700}"/>
    <hyperlink ref="F30" location="drucken_einkaufshilfe!A1" display="drucken_einkaufshilfe" xr:uid="{81020550-7DBE-4272-BD30-43F48183D7D3}"/>
    <hyperlink ref="F31" location="metaanalyse!A1" display="metaanalyse" xr:uid="{F304C572-F5CE-4A79-A6F4-B7E2777BC03A}"/>
    <hyperlink ref="F32" location="Lebensmittel!A1" display="lebensmittel" xr:uid="{48DF7E4A-69A5-4DE8-AEC8-DDF552F3D9F4}"/>
  </hyperlink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E4014-9994-4ABD-A36D-6FA770FAA033}">
  <sheetPr codeName="Tabelle19"/>
  <dimension ref="B8:O199"/>
  <sheetViews>
    <sheetView topLeftCell="I29" workbookViewId="0">
      <selection activeCell="M64" sqref="M64"/>
    </sheetView>
  </sheetViews>
  <sheetFormatPr baseColWidth="10" defaultRowHeight="12.75" x14ac:dyDescent="0.2"/>
  <sheetData>
    <row r="8" spans="2:15" x14ac:dyDescent="0.2">
      <c r="B8">
        <v>1</v>
      </c>
      <c r="C8" t="str">
        <f>Lebensmittel!D4</f>
        <v>Karottensaft</v>
      </c>
      <c r="G8">
        <f>drucken_einkaufshilfe!J8</f>
        <v>1700</v>
      </c>
      <c r="H8" t="s">
        <v>409</v>
      </c>
      <c r="J8" t="str">
        <f>C8&amp;": "&amp;G8&amp;" gramm"</f>
        <v>Karottensaft: 1700 gramm</v>
      </c>
      <c r="M8" s="319" t="s">
        <v>410</v>
      </c>
      <c r="O8" t="str">
        <f>IF(G8=0,M8,J8)</f>
        <v>Karottensaft: 1700 gramm</v>
      </c>
    </row>
    <row r="9" spans="2:15" x14ac:dyDescent="0.2">
      <c r="B9">
        <v>2</v>
      </c>
      <c r="C9" t="str">
        <f>Lebensmittel!D5</f>
        <v>Tomatensaft</v>
      </c>
      <c r="G9">
        <f>drucken_einkaufshilfe!J9</f>
        <v>700</v>
      </c>
      <c r="H9" t="s">
        <v>409</v>
      </c>
      <c r="J9" t="str">
        <f t="shared" ref="J9:J67" si="0">C9&amp;": "&amp;G9&amp;" gramm"</f>
        <v>Tomatensaft: 700 gramm</v>
      </c>
      <c r="M9" s="319" t="s">
        <v>410</v>
      </c>
      <c r="O9" t="str">
        <f t="shared" ref="O9:O72" si="1">IF(G9=0,M9,J9)</f>
        <v>Tomatensaft: 700 gramm</v>
      </c>
    </row>
    <row r="10" spans="2:15" x14ac:dyDescent="0.2">
      <c r="B10">
        <v>3</v>
      </c>
      <c r="C10" t="str">
        <f>Lebensmittel!D6</f>
        <v>Haferflocken</v>
      </c>
      <c r="G10">
        <f>drucken_einkaufshilfe!J10</f>
        <v>1495</v>
      </c>
      <c r="H10" t="s">
        <v>409</v>
      </c>
      <c r="J10" t="str">
        <f t="shared" si="0"/>
        <v>Haferflocken: 1495 gramm</v>
      </c>
      <c r="M10" s="319" t="s">
        <v>410</v>
      </c>
      <c r="O10" t="str">
        <f t="shared" si="1"/>
        <v>Haferflocken: 1495 gramm</v>
      </c>
    </row>
    <row r="11" spans="2:15" x14ac:dyDescent="0.2">
      <c r="B11">
        <v>4</v>
      </c>
      <c r="C11" t="str">
        <f>Lebensmittel!D7</f>
        <v>Kichererbsen (gekocht , aus dem Glas)</v>
      </c>
      <c r="G11">
        <f>drucken_einkaufshilfe!J11</f>
        <v>2310</v>
      </c>
      <c r="H11" t="s">
        <v>409</v>
      </c>
      <c r="J11" t="str">
        <f t="shared" si="0"/>
        <v>Kichererbsen (gekocht , aus dem Glas): 2310 gramm</v>
      </c>
      <c r="M11" s="319" t="s">
        <v>410</v>
      </c>
      <c r="O11" t="str">
        <f t="shared" si="1"/>
        <v>Kichererbsen (gekocht , aus dem Glas): 2310 gramm</v>
      </c>
    </row>
    <row r="12" spans="2:15" x14ac:dyDescent="0.2">
      <c r="B12">
        <v>5</v>
      </c>
      <c r="C12" t="str">
        <f>Lebensmittel!D8</f>
        <v>TK Erbsen (gekocht)</v>
      </c>
      <c r="G12">
        <f>drucken_einkaufshilfe!J12</f>
        <v>900</v>
      </c>
      <c r="H12" t="s">
        <v>409</v>
      </c>
      <c r="J12" t="str">
        <f t="shared" si="0"/>
        <v>TK Erbsen (gekocht): 900 gramm</v>
      </c>
      <c r="M12" s="319" t="s">
        <v>410</v>
      </c>
      <c r="O12" t="str">
        <f t="shared" si="1"/>
        <v>TK Erbsen (gekocht): 900 gramm</v>
      </c>
    </row>
    <row r="13" spans="2:15" x14ac:dyDescent="0.2">
      <c r="B13">
        <v>6</v>
      </c>
      <c r="C13" t="str">
        <f>Lebensmittel!D9</f>
        <v>normale Nudeln (ungekocht)</v>
      </c>
      <c r="G13">
        <f>drucken_einkaufshilfe!J13</f>
        <v>240</v>
      </c>
      <c r="H13" t="s">
        <v>409</v>
      </c>
      <c r="J13" t="str">
        <f t="shared" si="0"/>
        <v>normale Nudeln (ungekocht): 240 gramm</v>
      </c>
      <c r="M13" s="319" t="s">
        <v>410</v>
      </c>
      <c r="O13" t="str">
        <f t="shared" si="1"/>
        <v>normale Nudeln (ungekocht): 240 gramm</v>
      </c>
    </row>
    <row r="14" spans="2:15" x14ac:dyDescent="0.2">
      <c r="B14">
        <v>7</v>
      </c>
      <c r="C14" t="str">
        <f>Lebensmittel!D10</f>
        <v>Blumenkohl</v>
      </c>
      <c r="G14">
        <f>drucken_einkaufshilfe!J14</f>
        <v>1350</v>
      </c>
      <c r="H14" t="s">
        <v>409</v>
      </c>
      <c r="J14" t="str">
        <f t="shared" si="0"/>
        <v>Blumenkohl: 1350 gramm</v>
      </c>
      <c r="M14" s="319" t="s">
        <v>410</v>
      </c>
      <c r="O14" t="str">
        <f t="shared" si="1"/>
        <v>Blumenkohl: 1350 gramm</v>
      </c>
    </row>
    <row r="15" spans="2:15" x14ac:dyDescent="0.2">
      <c r="B15">
        <v>8</v>
      </c>
      <c r="C15" t="str">
        <f>Lebensmittel!D11</f>
        <v>Vollkornnudeln (ungekocht)</v>
      </c>
      <c r="G15">
        <f>drucken_einkaufshilfe!J15</f>
        <v>300</v>
      </c>
      <c r="H15" t="s">
        <v>409</v>
      </c>
      <c r="J15" t="str">
        <f t="shared" si="0"/>
        <v>Vollkornnudeln (ungekocht): 300 gramm</v>
      </c>
      <c r="M15" s="319" t="s">
        <v>410</v>
      </c>
      <c r="O15" t="str">
        <f t="shared" si="1"/>
        <v>Vollkornnudeln (ungekocht): 300 gramm</v>
      </c>
    </row>
    <row r="16" spans="2:15" x14ac:dyDescent="0.2">
      <c r="B16">
        <v>9</v>
      </c>
      <c r="C16" t="str">
        <f>Lebensmittel!D12</f>
        <v>Kürbiskerne</v>
      </c>
      <c r="G16">
        <f>drucken_einkaufshilfe!J16</f>
        <v>200</v>
      </c>
      <c r="H16" t="s">
        <v>409</v>
      </c>
      <c r="J16" t="str">
        <f t="shared" si="0"/>
        <v>Kürbiskerne: 200 gramm</v>
      </c>
      <c r="M16" s="319" t="s">
        <v>410</v>
      </c>
      <c r="O16" t="str">
        <f t="shared" si="1"/>
        <v>Kürbiskerne: 200 gramm</v>
      </c>
    </row>
    <row r="17" spans="2:15" x14ac:dyDescent="0.2">
      <c r="B17">
        <v>10</v>
      </c>
      <c r="C17" t="str">
        <f>Lebensmittel!D13</f>
        <v>Spinat</v>
      </c>
      <c r="G17">
        <f>drucken_einkaufshilfe!J17</f>
        <v>0</v>
      </c>
      <c r="H17" t="s">
        <v>409</v>
      </c>
      <c r="J17" t="str">
        <f t="shared" si="0"/>
        <v>Spinat: 0 gramm</v>
      </c>
      <c r="M17" s="319" t="s">
        <v>410</v>
      </c>
      <c r="O17" t="str">
        <f t="shared" si="1"/>
        <v/>
      </c>
    </row>
    <row r="18" spans="2:15" x14ac:dyDescent="0.2">
      <c r="B18">
        <v>11</v>
      </c>
      <c r="C18" t="str">
        <f>Lebensmittel!D14</f>
        <v>Cous Cous aus Kichererbsen</v>
      </c>
      <c r="G18">
        <f>drucken_einkaufshilfe!J18</f>
        <v>420</v>
      </c>
      <c r="H18" t="s">
        <v>409</v>
      </c>
      <c r="J18" t="str">
        <f t="shared" si="0"/>
        <v>Cous Cous aus Kichererbsen: 420 gramm</v>
      </c>
      <c r="M18" s="319" t="s">
        <v>410</v>
      </c>
      <c r="O18" t="str">
        <f t="shared" si="1"/>
        <v>Cous Cous aus Kichererbsen: 420 gramm</v>
      </c>
    </row>
    <row r="19" spans="2:15" x14ac:dyDescent="0.2">
      <c r="B19">
        <v>12</v>
      </c>
      <c r="C19" t="str">
        <f>Lebensmittel!D15</f>
        <v>erdbeeren</v>
      </c>
      <c r="G19">
        <f>drucken_einkaufshilfe!J19</f>
        <v>300</v>
      </c>
      <c r="H19" t="s">
        <v>409</v>
      </c>
      <c r="J19" t="str">
        <f t="shared" si="0"/>
        <v>erdbeeren: 300 gramm</v>
      </c>
      <c r="M19" s="319" t="s">
        <v>410</v>
      </c>
      <c r="O19" t="str">
        <f t="shared" si="1"/>
        <v>erdbeeren: 300 gramm</v>
      </c>
    </row>
    <row r="20" spans="2:15" x14ac:dyDescent="0.2">
      <c r="B20">
        <v>13</v>
      </c>
      <c r="C20" t="str">
        <f>Lebensmittel!D16</f>
        <v>Senf</v>
      </c>
      <c r="G20">
        <f>drucken_einkaufshilfe!J20</f>
        <v>200</v>
      </c>
      <c r="H20" t="s">
        <v>409</v>
      </c>
      <c r="J20" t="str">
        <f t="shared" si="0"/>
        <v>Senf: 200 gramm</v>
      </c>
      <c r="M20" s="319" t="s">
        <v>410</v>
      </c>
      <c r="O20" t="str">
        <f t="shared" si="1"/>
        <v>Senf: 200 gramm</v>
      </c>
    </row>
    <row r="21" spans="2:15" x14ac:dyDescent="0.2">
      <c r="B21">
        <v>14</v>
      </c>
      <c r="C21" t="str">
        <f>Lebensmittel!D17</f>
        <v>Rapsöl</v>
      </c>
      <c r="G21">
        <f>drucken_einkaufshilfe!J21</f>
        <v>140</v>
      </c>
      <c r="H21" t="s">
        <v>409</v>
      </c>
      <c r="J21" t="str">
        <f t="shared" si="0"/>
        <v>Rapsöl: 140 gramm</v>
      </c>
      <c r="M21" s="319" t="s">
        <v>410</v>
      </c>
      <c r="O21" t="str">
        <f t="shared" si="1"/>
        <v>Rapsöl: 140 gramm</v>
      </c>
    </row>
    <row r="22" spans="2:15" x14ac:dyDescent="0.2">
      <c r="B22">
        <v>15</v>
      </c>
      <c r="C22" t="str">
        <f>Lebensmittel!D18</f>
        <v>Olivenöl</v>
      </c>
      <c r="G22">
        <f>drucken_einkaufshilfe!J22</f>
        <v>0</v>
      </c>
      <c r="H22" t="s">
        <v>409</v>
      </c>
      <c r="J22" t="str">
        <f t="shared" si="0"/>
        <v>Olivenöl: 0 gramm</v>
      </c>
      <c r="M22" s="319" t="s">
        <v>410</v>
      </c>
      <c r="O22" t="str">
        <f t="shared" si="1"/>
        <v/>
      </c>
    </row>
    <row r="23" spans="2:15" x14ac:dyDescent="0.2">
      <c r="B23">
        <v>16</v>
      </c>
      <c r="C23" t="str">
        <f>Lebensmittel!D19</f>
        <v>Zucker</v>
      </c>
      <c r="G23">
        <f>drucken_einkaufshilfe!J23</f>
        <v>160</v>
      </c>
      <c r="H23" t="s">
        <v>409</v>
      </c>
      <c r="J23" t="str">
        <f t="shared" si="0"/>
        <v>Zucker: 160 gramm</v>
      </c>
      <c r="M23" s="319" t="s">
        <v>410</v>
      </c>
      <c r="O23" t="str">
        <f t="shared" si="1"/>
        <v>Zucker: 160 gramm</v>
      </c>
    </row>
    <row r="24" spans="2:15" x14ac:dyDescent="0.2">
      <c r="B24">
        <v>17</v>
      </c>
      <c r="C24" t="str">
        <f>Lebensmittel!D20</f>
        <v>Kakao Pulver</v>
      </c>
      <c r="G24">
        <f>drucken_einkaufshilfe!J24</f>
        <v>40</v>
      </c>
      <c r="H24" t="s">
        <v>409</v>
      </c>
      <c r="J24" t="str">
        <f t="shared" si="0"/>
        <v>Kakao Pulver: 40 gramm</v>
      </c>
      <c r="M24" s="319" t="s">
        <v>410</v>
      </c>
      <c r="O24" t="str">
        <f t="shared" si="1"/>
        <v>Kakao Pulver: 40 gramm</v>
      </c>
    </row>
    <row r="25" spans="2:15" x14ac:dyDescent="0.2">
      <c r="B25">
        <v>18</v>
      </c>
      <c r="C25" t="str">
        <f>Lebensmittel!D21</f>
        <v>Orangensaft</v>
      </c>
      <c r="G25">
        <f>drucken_einkaufshilfe!J25</f>
        <v>600</v>
      </c>
      <c r="H25" t="s">
        <v>409</v>
      </c>
      <c r="J25" t="str">
        <f t="shared" si="0"/>
        <v>Orangensaft: 600 gramm</v>
      </c>
      <c r="M25" s="319" t="s">
        <v>410</v>
      </c>
      <c r="O25" t="str">
        <f t="shared" si="1"/>
        <v>Orangensaft: 600 gramm</v>
      </c>
    </row>
    <row r="26" spans="2:15" x14ac:dyDescent="0.2">
      <c r="B26">
        <v>19</v>
      </c>
      <c r="C26" t="str">
        <f>Lebensmittel!D22</f>
        <v>Apfelmus (ohne Zuckerzusatz)</v>
      </c>
      <c r="G26">
        <f>drucken_einkaufshilfe!J26</f>
        <v>400</v>
      </c>
      <c r="H26" t="s">
        <v>409</v>
      </c>
      <c r="J26" t="str">
        <f t="shared" si="0"/>
        <v>Apfelmus (ohne Zuckerzusatz): 400 gramm</v>
      </c>
      <c r="M26" s="319" t="s">
        <v>410</v>
      </c>
      <c r="O26" t="str">
        <f t="shared" si="1"/>
        <v>Apfelmus (ohne Zuckerzusatz): 400 gramm</v>
      </c>
    </row>
    <row r="27" spans="2:15" x14ac:dyDescent="0.2">
      <c r="B27">
        <v>20</v>
      </c>
      <c r="C27" t="str">
        <f>Lebensmittel!D23</f>
        <v>Apfel</v>
      </c>
      <c r="G27">
        <f>drucken_einkaufshilfe!J27</f>
        <v>0</v>
      </c>
      <c r="H27" t="s">
        <v>409</v>
      </c>
      <c r="J27" t="str">
        <f t="shared" si="0"/>
        <v>Apfel: 0 gramm</v>
      </c>
      <c r="M27" s="319" t="s">
        <v>410</v>
      </c>
      <c r="O27" t="str">
        <f t="shared" si="1"/>
        <v/>
      </c>
    </row>
    <row r="28" spans="2:15" x14ac:dyDescent="0.2">
      <c r="B28">
        <v>21</v>
      </c>
      <c r="C28" t="str">
        <f>Lebensmittel!D24</f>
        <v>Wasser</v>
      </c>
      <c r="G28">
        <f>drucken_einkaufshilfe!J28</f>
        <v>0</v>
      </c>
      <c r="H28" t="s">
        <v>409</v>
      </c>
      <c r="J28" t="str">
        <f t="shared" si="0"/>
        <v>Wasser: 0 gramm</v>
      </c>
      <c r="M28" s="319" t="s">
        <v>410</v>
      </c>
      <c r="O28" t="str">
        <f t="shared" si="1"/>
        <v/>
      </c>
    </row>
    <row r="29" spans="2:15" x14ac:dyDescent="0.2">
      <c r="B29">
        <v>22</v>
      </c>
      <c r="C29" t="str">
        <f>Lebensmittel!D25</f>
        <v>Erdbeermarmelade</v>
      </c>
      <c r="G29">
        <f>drucken_einkaufshilfe!J29</f>
        <v>0</v>
      </c>
      <c r="H29" t="s">
        <v>409</v>
      </c>
      <c r="J29" t="str">
        <f t="shared" si="0"/>
        <v>Erdbeermarmelade: 0 gramm</v>
      </c>
      <c r="M29" s="319" t="s">
        <v>410</v>
      </c>
      <c r="O29" t="str">
        <f t="shared" si="1"/>
        <v/>
      </c>
    </row>
    <row r="30" spans="2:15" x14ac:dyDescent="0.2">
      <c r="B30">
        <v>23</v>
      </c>
      <c r="C30" t="str">
        <f>Lebensmittel!D26</f>
        <v>Dinkel Waffeln</v>
      </c>
      <c r="G30">
        <f>drucken_einkaufshilfe!J30</f>
        <v>0</v>
      </c>
      <c r="H30" t="s">
        <v>409</v>
      </c>
      <c r="J30" t="str">
        <f t="shared" si="0"/>
        <v>Dinkel Waffeln: 0 gramm</v>
      </c>
      <c r="M30" s="319" t="s">
        <v>410</v>
      </c>
      <c r="O30" t="str">
        <f t="shared" si="1"/>
        <v/>
      </c>
    </row>
    <row r="31" spans="2:15" x14ac:dyDescent="0.2">
      <c r="B31">
        <v>24</v>
      </c>
      <c r="C31" t="str">
        <f>Lebensmittel!D27</f>
        <v>Vollkorn-Toast</v>
      </c>
      <c r="G31">
        <f>drucken_einkaufshilfe!J31</f>
        <v>0</v>
      </c>
      <c r="H31" t="s">
        <v>409</v>
      </c>
      <c r="J31" t="str">
        <f t="shared" si="0"/>
        <v>Vollkorn-Toast: 0 gramm</v>
      </c>
      <c r="M31" s="319" t="s">
        <v>410</v>
      </c>
      <c r="O31" t="str">
        <f t="shared" si="1"/>
        <v/>
      </c>
    </row>
    <row r="32" spans="2:15" x14ac:dyDescent="0.2">
      <c r="B32">
        <v>25</v>
      </c>
      <c r="C32" t="str">
        <f>Lebensmittel!D28</f>
        <v>Vollkorn-Wraps</v>
      </c>
      <c r="G32">
        <f>drucken_einkaufshilfe!J32</f>
        <v>0</v>
      </c>
      <c r="H32" t="s">
        <v>409</v>
      </c>
      <c r="J32" t="str">
        <f t="shared" si="0"/>
        <v>Vollkorn-Wraps: 0 gramm</v>
      </c>
      <c r="M32" s="319" t="s">
        <v>410</v>
      </c>
      <c r="O32" t="str">
        <f t="shared" si="1"/>
        <v/>
      </c>
    </row>
    <row r="33" spans="2:15" x14ac:dyDescent="0.2">
      <c r="B33">
        <v>26</v>
      </c>
      <c r="C33" t="str">
        <f>Lebensmittel!D29</f>
        <v>Brokkoli</v>
      </c>
      <c r="G33">
        <f>drucken_einkaufshilfe!J33</f>
        <v>0</v>
      </c>
      <c r="H33" t="s">
        <v>409</v>
      </c>
      <c r="J33" t="str">
        <f t="shared" si="0"/>
        <v>Brokkoli: 0 gramm</v>
      </c>
      <c r="M33" s="319" t="s">
        <v>410</v>
      </c>
      <c r="O33" t="str">
        <f t="shared" si="1"/>
        <v/>
      </c>
    </row>
    <row r="34" spans="2:15" x14ac:dyDescent="0.2">
      <c r="B34">
        <v>27</v>
      </c>
      <c r="C34" t="str">
        <f>Lebensmittel!D30</f>
        <v>Kaisergemüse</v>
      </c>
      <c r="G34">
        <f>drucken_einkaufshilfe!J34</f>
        <v>0</v>
      </c>
      <c r="H34" t="s">
        <v>409</v>
      </c>
      <c r="J34" t="str">
        <f t="shared" si="0"/>
        <v>Kaisergemüse: 0 gramm</v>
      </c>
      <c r="M34" s="319" t="s">
        <v>410</v>
      </c>
      <c r="O34" t="str">
        <f t="shared" si="1"/>
        <v/>
      </c>
    </row>
    <row r="35" spans="2:15" x14ac:dyDescent="0.2">
      <c r="B35">
        <v>28</v>
      </c>
      <c r="C35" t="str">
        <f>Lebensmittel!D31</f>
        <v>Suppengemüse</v>
      </c>
      <c r="G35">
        <f>drucken_einkaufshilfe!J35</f>
        <v>0</v>
      </c>
      <c r="H35" t="s">
        <v>409</v>
      </c>
      <c r="J35" t="str">
        <f t="shared" si="0"/>
        <v>Suppengemüse: 0 gramm</v>
      </c>
      <c r="M35" s="319" t="s">
        <v>410</v>
      </c>
      <c r="O35" t="str">
        <f t="shared" si="1"/>
        <v/>
      </c>
    </row>
    <row r="36" spans="2:15" x14ac:dyDescent="0.2">
      <c r="B36">
        <v>29</v>
      </c>
      <c r="H36" t="s">
        <v>409</v>
      </c>
      <c r="J36" t="str">
        <f t="shared" si="0"/>
        <v>:  gramm</v>
      </c>
      <c r="M36" s="319" t="s">
        <v>410</v>
      </c>
      <c r="O36" t="str">
        <f t="shared" si="1"/>
        <v/>
      </c>
    </row>
    <row r="37" spans="2:15" x14ac:dyDescent="0.2">
      <c r="B37">
        <v>30</v>
      </c>
      <c r="H37" t="s">
        <v>409</v>
      </c>
      <c r="J37" t="str">
        <f t="shared" si="0"/>
        <v>:  gramm</v>
      </c>
      <c r="M37" s="319" t="s">
        <v>410</v>
      </c>
      <c r="O37" t="str">
        <f t="shared" si="1"/>
        <v/>
      </c>
    </row>
    <row r="38" spans="2:15" x14ac:dyDescent="0.2">
      <c r="B38">
        <v>31</v>
      </c>
      <c r="H38" t="s">
        <v>409</v>
      </c>
      <c r="J38" t="str">
        <f t="shared" si="0"/>
        <v>:  gramm</v>
      </c>
      <c r="M38" s="319" t="s">
        <v>410</v>
      </c>
      <c r="O38" t="str">
        <f t="shared" si="1"/>
        <v/>
      </c>
    </row>
    <row r="39" spans="2:15" x14ac:dyDescent="0.2">
      <c r="B39">
        <v>32</v>
      </c>
      <c r="H39" t="s">
        <v>409</v>
      </c>
      <c r="J39" t="str">
        <f t="shared" si="0"/>
        <v>:  gramm</v>
      </c>
      <c r="M39" s="319" t="s">
        <v>410</v>
      </c>
      <c r="O39" t="str">
        <f t="shared" si="1"/>
        <v/>
      </c>
    </row>
    <row r="40" spans="2:15" x14ac:dyDescent="0.2">
      <c r="B40">
        <v>33</v>
      </c>
      <c r="H40" t="s">
        <v>409</v>
      </c>
      <c r="J40" t="str">
        <f t="shared" si="0"/>
        <v>:  gramm</v>
      </c>
      <c r="M40" s="319" t="s">
        <v>410</v>
      </c>
      <c r="O40" t="str">
        <f t="shared" si="1"/>
        <v/>
      </c>
    </row>
    <row r="41" spans="2:15" x14ac:dyDescent="0.2">
      <c r="B41">
        <v>34</v>
      </c>
      <c r="H41" t="s">
        <v>409</v>
      </c>
      <c r="J41" t="str">
        <f t="shared" si="0"/>
        <v>:  gramm</v>
      </c>
      <c r="M41" s="319" t="s">
        <v>410</v>
      </c>
      <c r="O41" t="str">
        <f t="shared" si="1"/>
        <v/>
      </c>
    </row>
    <row r="42" spans="2:15" x14ac:dyDescent="0.2">
      <c r="B42">
        <v>35</v>
      </c>
      <c r="H42" t="s">
        <v>409</v>
      </c>
      <c r="J42" t="str">
        <f t="shared" si="0"/>
        <v>:  gramm</v>
      </c>
      <c r="M42" s="319" t="s">
        <v>410</v>
      </c>
      <c r="O42" t="str">
        <f t="shared" si="1"/>
        <v/>
      </c>
    </row>
    <row r="43" spans="2:15" x14ac:dyDescent="0.2">
      <c r="B43">
        <v>36</v>
      </c>
      <c r="H43" t="s">
        <v>409</v>
      </c>
      <c r="J43" t="str">
        <f t="shared" si="0"/>
        <v>:  gramm</v>
      </c>
      <c r="M43" s="319" t="s">
        <v>410</v>
      </c>
      <c r="O43" t="str">
        <f t="shared" si="1"/>
        <v/>
      </c>
    </row>
    <row r="44" spans="2:15" x14ac:dyDescent="0.2">
      <c r="B44">
        <v>37</v>
      </c>
      <c r="H44" t="s">
        <v>409</v>
      </c>
      <c r="J44" t="str">
        <f t="shared" si="0"/>
        <v>:  gramm</v>
      </c>
      <c r="M44" s="319" t="s">
        <v>410</v>
      </c>
      <c r="O44" t="str">
        <f t="shared" si="1"/>
        <v/>
      </c>
    </row>
    <row r="45" spans="2:15" x14ac:dyDescent="0.2">
      <c r="B45">
        <v>38</v>
      </c>
      <c r="H45" t="s">
        <v>409</v>
      </c>
      <c r="J45" t="str">
        <f t="shared" si="0"/>
        <v>:  gramm</v>
      </c>
      <c r="M45" s="319" t="s">
        <v>410</v>
      </c>
      <c r="O45" t="str">
        <f t="shared" si="1"/>
        <v/>
      </c>
    </row>
    <row r="46" spans="2:15" x14ac:dyDescent="0.2">
      <c r="B46">
        <v>39</v>
      </c>
      <c r="H46" t="s">
        <v>409</v>
      </c>
      <c r="J46" t="str">
        <f t="shared" si="0"/>
        <v>:  gramm</v>
      </c>
      <c r="M46" s="319" t="s">
        <v>410</v>
      </c>
      <c r="O46" t="str">
        <f t="shared" si="1"/>
        <v/>
      </c>
    </row>
    <row r="47" spans="2:15" x14ac:dyDescent="0.2">
      <c r="B47">
        <v>40</v>
      </c>
      <c r="H47" t="s">
        <v>409</v>
      </c>
      <c r="J47" t="str">
        <f t="shared" si="0"/>
        <v>:  gramm</v>
      </c>
      <c r="M47" s="319" t="s">
        <v>410</v>
      </c>
      <c r="O47" t="str">
        <f t="shared" si="1"/>
        <v/>
      </c>
    </row>
    <row r="48" spans="2:15" x14ac:dyDescent="0.2">
      <c r="B48">
        <v>41</v>
      </c>
      <c r="H48" t="s">
        <v>409</v>
      </c>
      <c r="J48" t="str">
        <f t="shared" si="0"/>
        <v>:  gramm</v>
      </c>
      <c r="M48" s="319" t="s">
        <v>410</v>
      </c>
      <c r="O48" t="str">
        <f t="shared" si="1"/>
        <v/>
      </c>
    </row>
    <row r="49" spans="2:15" x14ac:dyDescent="0.2">
      <c r="B49">
        <v>42</v>
      </c>
      <c r="H49" t="s">
        <v>409</v>
      </c>
      <c r="J49" t="str">
        <f t="shared" si="0"/>
        <v>:  gramm</v>
      </c>
      <c r="M49" s="319" t="s">
        <v>410</v>
      </c>
      <c r="O49" t="str">
        <f t="shared" si="1"/>
        <v/>
      </c>
    </row>
    <row r="50" spans="2:15" x14ac:dyDescent="0.2">
      <c r="B50">
        <v>43</v>
      </c>
      <c r="H50" t="s">
        <v>409</v>
      </c>
      <c r="J50" t="str">
        <f t="shared" si="0"/>
        <v>:  gramm</v>
      </c>
      <c r="M50" s="319" t="s">
        <v>410</v>
      </c>
      <c r="O50" t="str">
        <f t="shared" si="1"/>
        <v/>
      </c>
    </row>
    <row r="51" spans="2:15" x14ac:dyDescent="0.2">
      <c r="B51">
        <v>44</v>
      </c>
      <c r="H51" t="s">
        <v>409</v>
      </c>
      <c r="J51" t="str">
        <f t="shared" si="0"/>
        <v>:  gramm</v>
      </c>
      <c r="M51" s="319" t="s">
        <v>410</v>
      </c>
      <c r="O51" t="str">
        <f t="shared" si="1"/>
        <v/>
      </c>
    </row>
    <row r="52" spans="2:15" x14ac:dyDescent="0.2">
      <c r="B52">
        <v>45</v>
      </c>
      <c r="H52" t="s">
        <v>409</v>
      </c>
      <c r="J52" t="str">
        <f t="shared" si="0"/>
        <v>:  gramm</v>
      </c>
      <c r="M52" s="319" t="s">
        <v>410</v>
      </c>
      <c r="O52" t="str">
        <f t="shared" si="1"/>
        <v/>
      </c>
    </row>
    <row r="53" spans="2:15" x14ac:dyDescent="0.2">
      <c r="B53">
        <v>46</v>
      </c>
      <c r="H53" t="s">
        <v>409</v>
      </c>
      <c r="J53" t="str">
        <f t="shared" si="0"/>
        <v>:  gramm</v>
      </c>
      <c r="M53" s="319" t="s">
        <v>410</v>
      </c>
      <c r="O53" t="str">
        <f t="shared" si="1"/>
        <v/>
      </c>
    </row>
    <row r="54" spans="2:15" x14ac:dyDescent="0.2">
      <c r="B54">
        <v>47</v>
      </c>
      <c r="H54" t="s">
        <v>409</v>
      </c>
      <c r="J54" t="str">
        <f t="shared" si="0"/>
        <v>:  gramm</v>
      </c>
      <c r="M54" s="319" t="s">
        <v>410</v>
      </c>
      <c r="O54" t="str">
        <f t="shared" si="1"/>
        <v/>
      </c>
    </row>
    <row r="55" spans="2:15" x14ac:dyDescent="0.2">
      <c r="B55">
        <v>48</v>
      </c>
      <c r="H55" t="s">
        <v>409</v>
      </c>
      <c r="J55" t="str">
        <f t="shared" si="0"/>
        <v>:  gramm</v>
      </c>
      <c r="M55" s="319" t="s">
        <v>410</v>
      </c>
      <c r="O55" t="str">
        <f t="shared" si="1"/>
        <v/>
      </c>
    </row>
    <row r="56" spans="2:15" x14ac:dyDescent="0.2">
      <c r="B56">
        <v>49</v>
      </c>
      <c r="H56" t="s">
        <v>409</v>
      </c>
      <c r="J56" t="str">
        <f t="shared" si="0"/>
        <v>:  gramm</v>
      </c>
      <c r="M56" s="319" t="s">
        <v>410</v>
      </c>
      <c r="O56" t="str">
        <f t="shared" si="1"/>
        <v/>
      </c>
    </row>
    <row r="57" spans="2:15" x14ac:dyDescent="0.2">
      <c r="B57">
        <v>50</v>
      </c>
      <c r="H57" t="s">
        <v>409</v>
      </c>
      <c r="J57" t="str">
        <f t="shared" si="0"/>
        <v>:  gramm</v>
      </c>
      <c r="M57" s="319" t="s">
        <v>410</v>
      </c>
      <c r="O57" t="str">
        <f t="shared" si="1"/>
        <v/>
      </c>
    </row>
    <row r="58" spans="2:15" x14ac:dyDescent="0.2">
      <c r="B58">
        <v>51</v>
      </c>
      <c r="H58" t="s">
        <v>409</v>
      </c>
      <c r="J58" t="str">
        <f t="shared" si="0"/>
        <v>:  gramm</v>
      </c>
      <c r="M58" s="319" t="s">
        <v>410</v>
      </c>
      <c r="O58" t="str">
        <f t="shared" si="1"/>
        <v/>
      </c>
    </row>
    <row r="59" spans="2:15" x14ac:dyDescent="0.2">
      <c r="B59">
        <v>52</v>
      </c>
      <c r="H59" t="s">
        <v>409</v>
      </c>
      <c r="J59" t="str">
        <f t="shared" si="0"/>
        <v>:  gramm</v>
      </c>
      <c r="M59" s="319" t="s">
        <v>410</v>
      </c>
      <c r="O59" t="str">
        <f t="shared" si="1"/>
        <v/>
      </c>
    </row>
    <row r="60" spans="2:15" x14ac:dyDescent="0.2">
      <c r="B60">
        <v>53</v>
      </c>
      <c r="H60" t="s">
        <v>409</v>
      </c>
      <c r="J60" t="str">
        <f t="shared" si="0"/>
        <v>:  gramm</v>
      </c>
      <c r="M60" s="319" t="s">
        <v>410</v>
      </c>
      <c r="O60" t="str">
        <f t="shared" si="1"/>
        <v/>
      </c>
    </row>
    <row r="61" spans="2:15" x14ac:dyDescent="0.2">
      <c r="B61">
        <v>54</v>
      </c>
      <c r="H61" t="s">
        <v>409</v>
      </c>
      <c r="J61" t="str">
        <f t="shared" si="0"/>
        <v>:  gramm</v>
      </c>
      <c r="M61" s="319" t="s">
        <v>410</v>
      </c>
      <c r="O61" t="str">
        <f t="shared" si="1"/>
        <v/>
      </c>
    </row>
    <row r="62" spans="2:15" x14ac:dyDescent="0.2">
      <c r="B62">
        <v>55</v>
      </c>
      <c r="H62" t="s">
        <v>409</v>
      </c>
      <c r="J62" t="str">
        <f t="shared" si="0"/>
        <v>:  gramm</v>
      </c>
      <c r="M62" s="319" t="s">
        <v>410</v>
      </c>
      <c r="O62" t="str">
        <f t="shared" si="1"/>
        <v/>
      </c>
    </row>
    <row r="63" spans="2:15" x14ac:dyDescent="0.2">
      <c r="B63">
        <v>56</v>
      </c>
      <c r="H63" t="s">
        <v>409</v>
      </c>
      <c r="J63" t="str">
        <f t="shared" si="0"/>
        <v>:  gramm</v>
      </c>
      <c r="M63" s="319" t="s">
        <v>410</v>
      </c>
      <c r="O63" t="str">
        <f t="shared" si="1"/>
        <v/>
      </c>
    </row>
    <row r="64" spans="2:15" x14ac:dyDescent="0.2">
      <c r="B64">
        <v>57</v>
      </c>
      <c r="H64" t="s">
        <v>409</v>
      </c>
      <c r="J64" t="str">
        <f t="shared" si="0"/>
        <v>:  gramm</v>
      </c>
      <c r="M64" s="319" t="s">
        <v>410</v>
      </c>
      <c r="O64" t="str">
        <f t="shared" si="1"/>
        <v/>
      </c>
    </row>
    <row r="65" spans="2:15" x14ac:dyDescent="0.2">
      <c r="B65">
        <v>58</v>
      </c>
      <c r="H65" t="s">
        <v>409</v>
      </c>
      <c r="J65" t="str">
        <f t="shared" si="0"/>
        <v>:  gramm</v>
      </c>
      <c r="M65" s="319" t="s">
        <v>410</v>
      </c>
      <c r="O65" t="str">
        <f t="shared" si="1"/>
        <v/>
      </c>
    </row>
    <row r="66" spans="2:15" x14ac:dyDescent="0.2">
      <c r="B66">
        <v>59</v>
      </c>
      <c r="H66" t="s">
        <v>409</v>
      </c>
      <c r="J66" t="str">
        <f t="shared" si="0"/>
        <v>:  gramm</v>
      </c>
      <c r="M66" s="319" t="s">
        <v>410</v>
      </c>
      <c r="O66" t="str">
        <f t="shared" si="1"/>
        <v/>
      </c>
    </row>
    <row r="67" spans="2:15" x14ac:dyDescent="0.2">
      <c r="B67">
        <v>60</v>
      </c>
      <c r="H67" t="s">
        <v>409</v>
      </c>
      <c r="J67" t="str">
        <f t="shared" si="0"/>
        <v>:  gramm</v>
      </c>
      <c r="M67" s="319" t="s">
        <v>410</v>
      </c>
      <c r="O67" t="str">
        <f t="shared" si="1"/>
        <v/>
      </c>
    </row>
    <row r="68" spans="2:15" x14ac:dyDescent="0.2">
      <c r="M68" s="319" t="s">
        <v>410</v>
      </c>
      <c r="O68" t="str">
        <f t="shared" si="1"/>
        <v/>
      </c>
    </row>
    <row r="69" spans="2:15" x14ac:dyDescent="0.2">
      <c r="M69" s="319" t="s">
        <v>410</v>
      </c>
      <c r="O69" t="str">
        <f t="shared" si="1"/>
        <v/>
      </c>
    </row>
    <row r="70" spans="2:15" x14ac:dyDescent="0.2">
      <c r="M70" s="319" t="s">
        <v>410</v>
      </c>
      <c r="O70" t="str">
        <f t="shared" si="1"/>
        <v/>
      </c>
    </row>
    <row r="71" spans="2:15" x14ac:dyDescent="0.2">
      <c r="M71" s="319" t="s">
        <v>410</v>
      </c>
      <c r="O71" t="str">
        <f t="shared" si="1"/>
        <v/>
      </c>
    </row>
    <row r="72" spans="2:15" x14ac:dyDescent="0.2">
      <c r="M72" s="319" t="s">
        <v>410</v>
      </c>
      <c r="O72" t="str">
        <f t="shared" si="1"/>
        <v/>
      </c>
    </row>
    <row r="73" spans="2:15" x14ac:dyDescent="0.2">
      <c r="M73" s="319" t="s">
        <v>410</v>
      </c>
      <c r="O73" t="str">
        <f t="shared" ref="O73:O136" si="2">IF(G73=0,M73,J73)</f>
        <v/>
      </c>
    </row>
    <row r="74" spans="2:15" x14ac:dyDescent="0.2">
      <c r="M74" s="319" t="s">
        <v>410</v>
      </c>
      <c r="O74" t="str">
        <f t="shared" si="2"/>
        <v/>
      </c>
    </row>
    <row r="75" spans="2:15" x14ac:dyDescent="0.2">
      <c r="M75" s="319" t="s">
        <v>410</v>
      </c>
      <c r="O75" t="str">
        <f t="shared" si="2"/>
        <v/>
      </c>
    </row>
    <row r="76" spans="2:15" x14ac:dyDescent="0.2">
      <c r="M76" s="319" t="s">
        <v>410</v>
      </c>
      <c r="O76" t="str">
        <f t="shared" si="2"/>
        <v/>
      </c>
    </row>
    <row r="77" spans="2:15" x14ac:dyDescent="0.2">
      <c r="M77" s="319" t="s">
        <v>410</v>
      </c>
      <c r="O77" t="str">
        <f t="shared" si="2"/>
        <v/>
      </c>
    </row>
    <row r="78" spans="2:15" x14ac:dyDescent="0.2">
      <c r="M78" s="319" t="s">
        <v>410</v>
      </c>
      <c r="O78" t="str">
        <f t="shared" si="2"/>
        <v/>
      </c>
    </row>
    <row r="79" spans="2:15" x14ac:dyDescent="0.2">
      <c r="M79" s="319" t="s">
        <v>410</v>
      </c>
      <c r="O79" t="str">
        <f t="shared" si="2"/>
        <v/>
      </c>
    </row>
    <row r="80" spans="2:15" x14ac:dyDescent="0.2">
      <c r="M80" s="319" t="s">
        <v>410</v>
      </c>
      <c r="O80" t="str">
        <f t="shared" si="2"/>
        <v/>
      </c>
    </row>
    <row r="81" spans="13:15" x14ac:dyDescent="0.2">
      <c r="M81" s="319" t="s">
        <v>410</v>
      </c>
      <c r="O81" t="str">
        <f t="shared" si="2"/>
        <v/>
      </c>
    </row>
    <row r="82" spans="13:15" x14ac:dyDescent="0.2">
      <c r="M82" s="319" t="s">
        <v>410</v>
      </c>
      <c r="O82" t="str">
        <f t="shared" si="2"/>
        <v/>
      </c>
    </row>
    <row r="83" spans="13:15" x14ac:dyDescent="0.2">
      <c r="M83" s="319" t="s">
        <v>410</v>
      </c>
      <c r="O83" t="str">
        <f t="shared" si="2"/>
        <v/>
      </c>
    </row>
    <row r="84" spans="13:15" x14ac:dyDescent="0.2">
      <c r="M84" s="319" t="s">
        <v>410</v>
      </c>
      <c r="O84" t="str">
        <f t="shared" si="2"/>
        <v/>
      </c>
    </row>
    <row r="85" spans="13:15" x14ac:dyDescent="0.2">
      <c r="M85" s="319" t="s">
        <v>410</v>
      </c>
      <c r="O85" t="str">
        <f t="shared" si="2"/>
        <v/>
      </c>
    </row>
    <row r="86" spans="13:15" x14ac:dyDescent="0.2">
      <c r="M86" s="319" t="s">
        <v>410</v>
      </c>
      <c r="O86" t="str">
        <f t="shared" si="2"/>
        <v/>
      </c>
    </row>
    <row r="87" spans="13:15" x14ac:dyDescent="0.2">
      <c r="M87" s="319" t="s">
        <v>410</v>
      </c>
      <c r="O87" t="str">
        <f t="shared" si="2"/>
        <v/>
      </c>
    </row>
    <row r="88" spans="13:15" x14ac:dyDescent="0.2">
      <c r="M88" s="319" t="s">
        <v>410</v>
      </c>
      <c r="O88" t="str">
        <f t="shared" si="2"/>
        <v/>
      </c>
    </row>
    <row r="89" spans="13:15" x14ac:dyDescent="0.2">
      <c r="M89" s="319" t="s">
        <v>410</v>
      </c>
      <c r="O89" t="str">
        <f t="shared" si="2"/>
        <v/>
      </c>
    </row>
    <row r="90" spans="13:15" x14ac:dyDescent="0.2">
      <c r="M90" s="319" t="s">
        <v>410</v>
      </c>
      <c r="O90" t="str">
        <f t="shared" si="2"/>
        <v/>
      </c>
    </row>
    <row r="91" spans="13:15" x14ac:dyDescent="0.2">
      <c r="M91" s="319" t="s">
        <v>410</v>
      </c>
      <c r="O91" t="str">
        <f t="shared" si="2"/>
        <v/>
      </c>
    </row>
    <row r="92" spans="13:15" x14ac:dyDescent="0.2">
      <c r="M92" s="319" t="s">
        <v>410</v>
      </c>
      <c r="O92" t="str">
        <f t="shared" si="2"/>
        <v/>
      </c>
    </row>
    <row r="93" spans="13:15" x14ac:dyDescent="0.2">
      <c r="M93" s="319" t="s">
        <v>410</v>
      </c>
      <c r="O93" t="str">
        <f t="shared" si="2"/>
        <v/>
      </c>
    </row>
    <row r="94" spans="13:15" x14ac:dyDescent="0.2">
      <c r="M94" s="319" t="s">
        <v>410</v>
      </c>
      <c r="O94" t="str">
        <f t="shared" si="2"/>
        <v/>
      </c>
    </row>
    <row r="95" spans="13:15" x14ac:dyDescent="0.2">
      <c r="M95" s="319" t="s">
        <v>410</v>
      </c>
      <c r="O95" t="str">
        <f t="shared" si="2"/>
        <v/>
      </c>
    </row>
    <row r="96" spans="13:15" x14ac:dyDescent="0.2">
      <c r="M96" s="319" t="s">
        <v>410</v>
      </c>
      <c r="O96" t="str">
        <f t="shared" si="2"/>
        <v/>
      </c>
    </row>
    <row r="97" spans="13:15" x14ac:dyDescent="0.2">
      <c r="M97" s="319" t="s">
        <v>410</v>
      </c>
      <c r="O97" t="str">
        <f t="shared" si="2"/>
        <v/>
      </c>
    </row>
    <row r="98" spans="13:15" x14ac:dyDescent="0.2">
      <c r="M98" s="319" t="s">
        <v>410</v>
      </c>
      <c r="O98" t="str">
        <f t="shared" si="2"/>
        <v/>
      </c>
    </row>
    <row r="99" spans="13:15" x14ac:dyDescent="0.2">
      <c r="M99" s="319" t="s">
        <v>410</v>
      </c>
      <c r="O99" t="str">
        <f t="shared" si="2"/>
        <v/>
      </c>
    </row>
    <row r="100" spans="13:15" x14ac:dyDescent="0.2">
      <c r="M100" s="319" t="s">
        <v>410</v>
      </c>
      <c r="O100" t="str">
        <f t="shared" si="2"/>
        <v/>
      </c>
    </row>
    <row r="101" spans="13:15" x14ac:dyDescent="0.2">
      <c r="M101" s="319" t="s">
        <v>410</v>
      </c>
      <c r="O101" t="str">
        <f t="shared" si="2"/>
        <v/>
      </c>
    </row>
    <row r="102" spans="13:15" x14ac:dyDescent="0.2">
      <c r="M102" s="319" t="s">
        <v>410</v>
      </c>
      <c r="O102" t="str">
        <f t="shared" si="2"/>
        <v/>
      </c>
    </row>
    <row r="103" spans="13:15" x14ac:dyDescent="0.2">
      <c r="M103" s="319" t="s">
        <v>410</v>
      </c>
      <c r="O103" t="str">
        <f t="shared" si="2"/>
        <v/>
      </c>
    </row>
    <row r="104" spans="13:15" x14ac:dyDescent="0.2">
      <c r="M104" s="319" t="s">
        <v>410</v>
      </c>
      <c r="O104" t="str">
        <f t="shared" si="2"/>
        <v/>
      </c>
    </row>
    <row r="105" spans="13:15" x14ac:dyDescent="0.2">
      <c r="M105" s="319" t="s">
        <v>410</v>
      </c>
      <c r="O105" t="str">
        <f t="shared" si="2"/>
        <v/>
      </c>
    </row>
    <row r="106" spans="13:15" x14ac:dyDescent="0.2">
      <c r="M106" s="319" t="s">
        <v>410</v>
      </c>
      <c r="O106" t="str">
        <f t="shared" si="2"/>
        <v/>
      </c>
    </row>
    <row r="107" spans="13:15" x14ac:dyDescent="0.2">
      <c r="M107" s="319" t="s">
        <v>410</v>
      </c>
      <c r="O107" t="str">
        <f t="shared" si="2"/>
        <v/>
      </c>
    </row>
    <row r="108" spans="13:15" x14ac:dyDescent="0.2">
      <c r="M108" s="319" t="s">
        <v>410</v>
      </c>
      <c r="O108" t="str">
        <f t="shared" si="2"/>
        <v/>
      </c>
    </row>
    <row r="109" spans="13:15" x14ac:dyDescent="0.2">
      <c r="M109" s="319" t="s">
        <v>410</v>
      </c>
      <c r="O109" t="str">
        <f t="shared" si="2"/>
        <v/>
      </c>
    </row>
    <row r="110" spans="13:15" x14ac:dyDescent="0.2">
      <c r="M110" s="319" t="s">
        <v>410</v>
      </c>
      <c r="O110" t="str">
        <f t="shared" si="2"/>
        <v/>
      </c>
    </row>
    <row r="111" spans="13:15" x14ac:dyDescent="0.2">
      <c r="M111" s="319" t="s">
        <v>410</v>
      </c>
      <c r="O111" t="str">
        <f t="shared" si="2"/>
        <v/>
      </c>
    </row>
    <row r="112" spans="13:15" x14ac:dyDescent="0.2">
      <c r="M112" s="319" t="s">
        <v>410</v>
      </c>
      <c r="O112" t="str">
        <f t="shared" si="2"/>
        <v/>
      </c>
    </row>
    <row r="113" spans="13:15" x14ac:dyDescent="0.2">
      <c r="M113" s="319" t="s">
        <v>410</v>
      </c>
      <c r="O113" t="str">
        <f t="shared" si="2"/>
        <v/>
      </c>
    </row>
    <row r="114" spans="13:15" x14ac:dyDescent="0.2">
      <c r="M114" s="319" t="s">
        <v>410</v>
      </c>
      <c r="O114" t="str">
        <f t="shared" si="2"/>
        <v/>
      </c>
    </row>
    <row r="115" spans="13:15" x14ac:dyDescent="0.2">
      <c r="M115" s="319" t="s">
        <v>410</v>
      </c>
      <c r="O115" t="str">
        <f t="shared" si="2"/>
        <v/>
      </c>
    </row>
    <row r="116" spans="13:15" x14ac:dyDescent="0.2">
      <c r="M116" s="319" t="s">
        <v>410</v>
      </c>
      <c r="O116" t="str">
        <f t="shared" si="2"/>
        <v/>
      </c>
    </row>
    <row r="117" spans="13:15" x14ac:dyDescent="0.2">
      <c r="M117" s="319" t="s">
        <v>410</v>
      </c>
      <c r="O117" t="str">
        <f t="shared" si="2"/>
        <v/>
      </c>
    </row>
    <row r="118" spans="13:15" x14ac:dyDescent="0.2">
      <c r="M118" s="319" t="s">
        <v>410</v>
      </c>
      <c r="O118" t="str">
        <f t="shared" si="2"/>
        <v/>
      </c>
    </row>
    <row r="119" spans="13:15" x14ac:dyDescent="0.2">
      <c r="M119" s="319" t="s">
        <v>410</v>
      </c>
      <c r="O119" t="str">
        <f t="shared" si="2"/>
        <v/>
      </c>
    </row>
    <row r="120" spans="13:15" x14ac:dyDescent="0.2">
      <c r="M120" s="319" t="s">
        <v>410</v>
      </c>
      <c r="O120" t="str">
        <f t="shared" si="2"/>
        <v/>
      </c>
    </row>
    <row r="121" spans="13:15" x14ac:dyDescent="0.2">
      <c r="M121" s="319" t="s">
        <v>410</v>
      </c>
      <c r="O121" t="str">
        <f t="shared" si="2"/>
        <v/>
      </c>
    </row>
    <row r="122" spans="13:15" x14ac:dyDescent="0.2">
      <c r="M122" s="319" t="s">
        <v>410</v>
      </c>
      <c r="O122" t="str">
        <f t="shared" si="2"/>
        <v/>
      </c>
    </row>
    <row r="123" spans="13:15" x14ac:dyDescent="0.2">
      <c r="M123" s="319" t="s">
        <v>410</v>
      </c>
      <c r="O123" t="str">
        <f t="shared" si="2"/>
        <v/>
      </c>
    </row>
    <row r="124" spans="13:15" x14ac:dyDescent="0.2">
      <c r="M124" s="319" t="s">
        <v>410</v>
      </c>
      <c r="O124" t="str">
        <f t="shared" si="2"/>
        <v/>
      </c>
    </row>
    <row r="125" spans="13:15" x14ac:dyDescent="0.2">
      <c r="M125" s="319" t="s">
        <v>410</v>
      </c>
      <c r="O125" t="str">
        <f t="shared" si="2"/>
        <v/>
      </c>
    </row>
    <row r="126" spans="13:15" x14ac:dyDescent="0.2">
      <c r="M126" s="319" t="s">
        <v>410</v>
      </c>
      <c r="O126" t="str">
        <f t="shared" si="2"/>
        <v/>
      </c>
    </row>
    <row r="127" spans="13:15" x14ac:dyDescent="0.2">
      <c r="M127" s="319" t="s">
        <v>410</v>
      </c>
      <c r="O127" t="str">
        <f t="shared" si="2"/>
        <v/>
      </c>
    </row>
    <row r="128" spans="13:15" x14ac:dyDescent="0.2">
      <c r="M128" s="319" t="s">
        <v>410</v>
      </c>
      <c r="O128" t="str">
        <f t="shared" si="2"/>
        <v/>
      </c>
    </row>
    <row r="129" spans="13:15" x14ac:dyDescent="0.2">
      <c r="M129" s="319" t="s">
        <v>410</v>
      </c>
      <c r="O129" t="str">
        <f t="shared" si="2"/>
        <v/>
      </c>
    </row>
    <row r="130" spans="13:15" x14ac:dyDescent="0.2">
      <c r="M130" s="319" t="s">
        <v>410</v>
      </c>
      <c r="O130" t="str">
        <f t="shared" si="2"/>
        <v/>
      </c>
    </row>
    <row r="131" spans="13:15" x14ac:dyDescent="0.2">
      <c r="M131" s="319" t="s">
        <v>410</v>
      </c>
      <c r="O131" t="str">
        <f t="shared" si="2"/>
        <v/>
      </c>
    </row>
    <row r="132" spans="13:15" x14ac:dyDescent="0.2">
      <c r="M132" s="319" t="s">
        <v>410</v>
      </c>
      <c r="O132" t="str">
        <f t="shared" si="2"/>
        <v/>
      </c>
    </row>
    <row r="133" spans="13:15" x14ac:dyDescent="0.2">
      <c r="M133" s="319" t="s">
        <v>410</v>
      </c>
      <c r="O133" t="str">
        <f t="shared" si="2"/>
        <v/>
      </c>
    </row>
    <row r="134" spans="13:15" x14ac:dyDescent="0.2">
      <c r="M134" s="319" t="s">
        <v>410</v>
      </c>
      <c r="O134" t="str">
        <f t="shared" si="2"/>
        <v/>
      </c>
    </row>
    <row r="135" spans="13:15" x14ac:dyDescent="0.2">
      <c r="M135" s="319" t="s">
        <v>410</v>
      </c>
      <c r="O135" t="str">
        <f t="shared" si="2"/>
        <v/>
      </c>
    </row>
    <row r="136" spans="13:15" x14ac:dyDescent="0.2">
      <c r="M136" s="319" t="s">
        <v>410</v>
      </c>
      <c r="O136" t="str">
        <f t="shared" si="2"/>
        <v/>
      </c>
    </row>
    <row r="137" spans="13:15" x14ac:dyDescent="0.2">
      <c r="M137" s="319" t="s">
        <v>410</v>
      </c>
      <c r="O137" t="str">
        <f t="shared" ref="O137:O176" si="3">IF(G137=0,M137,J137)</f>
        <v/>
      </c>
    </row>
    <row r="138" spans="13:15" x14ac:dyDescent="0.2">
      <c r="M138" s="319" t="s">
        <v>410</v>
      </c>
      <c r="O138" t="str">
        <f t="shared" si="3"/>
        <v/>
      </c>
    </row>
    <row r="139" spans="13:15" x14ac:dyDescent="0.2">
      <c r="M139" s="319" t="s">
        <v>410</v>
      </c>
      <c r="O139" t="str">
        <f t="shared" si="3"/>
        <v/>
      </c>
    </row>
    <row r="140" spans="13:15" x14ac:dyDescent="0.2">
      <c r="M140" s="319" t="s">
        <v>410</v>
      </c>
      <c r="O140" t="str">
        <f t="shared" si="3"/>
        <v/>
      </c>
    </row>
    <row r="141" spans="13:15" x14ac:dyDescent="0.2">
      <c r="M141" s="319" t="s">
        <v>410</v>
      </c>
      <c r="O141" t="str">
        <f t="shared" si="3"/>
        <v/>
      </c>
    </row>
    <row r="142" spans="13:15" x14ac:dyDescent="0.2">
      <c r="M142" s="319" t="s">
        <v>410</v>
      </c>
      <c r="O142" t="str">
        <f t="shared" si="3"/>
        <v/>
      </c>
    </row>
    <row r="143" spans="13:15" x14ac:dyDescent="0.2">
      <c r="M143" s="319" t="s">
        <v>410</v>
      </c>
      <c r="O143" t="str">
        <f t="shared" si="3"/>
        <v/>
      </c>
    </row>
    <row r="144" spans="13:15" x14ac:dyDescent="0.2">
      <c r="M144" s="319" t="s">
        <v>410</v>
      </c>
      <c r="O144" t="str">
        <f t="shared" si="3"/>
        <v/>
      </c>
    </row>
    <row r="145" spans="13:15" x14ac:dyDescent="0.2">
      <c r="M145" s="319" t="s">
        <v>410</v>
      </c>
      <c r="O145" t="str">
        <f t="shared" si="3"/>
        <v/>
      </c>
    </row>
    <row r="146" spans="13:15" x14ac:dyDescent="0.2">
      <c r="M146" s="319" t="s">
        <v>410</v>
      </c>
      <c r="O146" t="str">
        <f t="shared" si="3"/>
        <v/>
      </c>
    </row>
    <row r="147" spans="13:15" x14ac:dyDescent="0.2">
      <c r="M147" s="319" t="s">
        <v>410</v>
      </c>
      <c r="O147" t="str">
        <f t="shared" si="3"/>
        <v/>
      </c>
    </row>
    <row r="148" spans="13:15" x14ac:dyDescent="0.2">
      <c r="M148" s="319" t="s">
        <v>410</v>
      </c>
      <c r="O148" t="str">
        <f t="shared" si="3"/>
        <v/>
      </c>
    </row>
    <row r="149" spans="13:15" x14ac:dyDescent="0.2">
      <c r="O149">
        <f t="shared" si="3"/>
        <v>0</v>
      </c>
    </row>
    <row r="150" spans="13:15" x14ac:dyDescent="0.2">
      <c r="O150">
        <f t="shared" si="3"/>
        <v>0</v>
      </c>
    </row>
    <row r="151" spans="13:15" x14ac:dyDescent="0.2">
      <c r="O151">
        <f t="shared" si="3"/>
        <v>0</v>
      </c>
    </row>
    <row r="152" spans="13:15" x14ac:dyDescent="0.2">
      <c r="O152">
        <f t="shared" si="3"/>
        <v>0</v>
      </c>
    </row>
    <row r="153" spans="13:15" x14ac:dyDescent="0.2">
      <c r="O153">
        <f t="shared" si="3"/>
        <v>0</v>
      </c>
    </row>
    <row r="154" spans="13:15" x14ac:dyDescent="0.2">
      <c r="O154">
        <f t="shared" si="3"/>
        <v>0</v>
      </c>
    </row>
    <row r="155" spans="13:15" x14ac:dyDescent="0.2">
      <c r="O155">
        <f t="shared" si="3"/>
        <v>0</v>
      </c>
    </row>
    <row r="156" spans="13:15" x14ac:dyDescent="0.2">
      <c r="O156">
        <f t="shared" si="3"/>
        <v>0</v>
      </c>
    </row>
    <row r="157" spans="13:15" x14ac:dyDescent="0.2">
      <c r="O157">
        <f t="shared" si="3"/>
        <v>0</v>
      </c>
    </row>
    <row r="158" spans="13:15" x14ac:dyDescent="0.2">
      <c r="O158">
        <f t="shared" si="3"/>
        <v>0</v>
      </c>
    </row>
    <row r="159" spans="13:15" x14ac:dyDescent="0.2">
      <c r="O159">
        <f t="shared" si="3"/>
        <v>0</v>
      </c>
    </row>
    <row r="160" spans="13:15" x14ac:dyDescent="0.2">
      <c r="O160">
        <f t="shared" si="3"/>
        <v>0</v>
      </c>
    </row>
    <row r="161" spans="15:15" x14ac:dyDescent="0.2">
      <c r="O161">
        <f t="shared" si="3"/>
        <v>0</v>
      </c>
    </row>
    <row r="162" spans="15:15" x14ac:dyDescent="0.2">
      <c r="O162">
        <f t="shared" si="3"/>
        <v>0</v>
      </c>
    </row>
    <row r="163" spans="15:15" x14ac:dyDescent="0.2">
      <c r="O163">
        <f t="shared" si="3"/>
        <v>0</v>
      </c>
    </row>
    <row r="164" spans="15:15" x14ac:dyDescent="0.2">
      <c r="O164">
        <f t="shared" si="3"/>
        <v>0</v>
      </c>
    </row>
    <row r="165" spans="15:15" x14ac:dyDescent="0.2">
      <c r="O165">
        <f t="shared" si="3"/>
        <v>0</v>
      </c>
    </row>
    <row r="166" spans="15:15" x14ac:dyDescent="0.2">
      <c r="O166">
        <f t="shared" si="3"/>
        <v>0</v>
      </c>
    </row>
    <row r="167" spans="15:15" x14ac:dyDescent="0.2">
      <c r="O167">
        <f t="shared" si="3"/>
        <v>0</v>
      </c>
    </row>
    <row r="168" spans="15:15" x14ac:dyDescent="0.2">
      <c r="O168">
        <f t="shared" si="3"/>
        <v>0</v>
      </c>
    </row>
    <row r="169" spans="15:15" x14ac:dyDescent="0.2">
      <c r="O169">
        <f t="shared" si="3"/>
        <v>0</v>
      </c>
    </row>
    <row r="170" spans="15:15" x14ac:dyDescent="0.2">
      <c r="O170">
        <f t="shared" si="3"/>
        <v>0</v>
      </c>
    </row>
    <row r="171" spans="15:15" x14ac:dyDescent="0.2">
      <c r="O171">
        <f t="shared" si="3"/>
        <v>0</v>
      </c>
    </row>
    <row r="172" spans="15:15" x14ac:dyDescent="0.2">
      <c r="O172">
        <f t="shared" si="3"/>
        <v>0</v>
      </c>
    </row>
    <row r="173" spans="15:15" x14ac:dyDescent="0.2">
      <c r="O173">
        <f t="shared" si="3"/>
        <v>0</v>
      </c>
    </row>
    <row r="174" spans="15:15" x14ac:dyDescent="0.2">
      <c r="O174">
        <f t="shared" si="3"/>
        <v>0</v>
      </c>
    </row>
    <row r="175" spans="15:15" x14ac:dyDescent="0.2">
      <c r="O175">
        <f t="shared" si="3"/>
        <v>0</v>
      </c>
    </row>
    <row r="176" spans="15:15" x14ac:dyDescent="0.2">
      <c r="O176">
        <f t="shared" si="3"/>
        <v>0</v>
      </c>
    </row>
    <row r="181" spans="8:8" x14ac:dyDescent="0.2">
      <c r="H181" t="s">
        <v>409</v>
      </c>
    </row>
    <row r="182" spans="8:8" x14ac:dyDescent="0.2">
      <c r="H182" t="s">
        <v>409</v>
      </c>
    </row>
    <row r="183" spans="8:8" x14ac:dyDescent="0.2">
      <c r="H183" t="s">
        <v>409</v>
      </c>
    </row>
    <row r="184" spans="8:8" x14ac:dyDescent="0.2">
      <c r="H184" t="s">
        <v>409</v>
      </c>
    </row>
    <row r="185" spans="8:8" x14ac:dyDescent="0.2">
      <c r="H185" t="s">
        <v>409</v>
      </c>
    </row>
    <row r="186" spans="8:8" x14ac:dyDescent="0.2">
      <c r="H186" t="s">
        <v>409</v>
      </c>
    </row>
    <row r="187" spans="8:8" x14ac:dyDescent="0.2">
      <c r="H187" t="s">
        <v>409</v>
      </c>
    </row>
    <row r="188" spans="8:8" x14ac:dyDescent="0.2">
      <c r="H188" t="s">
        <v>409</v>
      </c>
    </row>
    <row r="189" spans="8:8" x14ac:dyDescent="0.2">
      <c r="H189" t="s">
        <v>409</v>
      </c>
    </row>
    <row r="190" spans="8:8" x14ac:dyDescent="0.2">
      <c r="H190" t="s">
        <v>409</v>
      </c>
    </row>
    <row r="191" spans="8:8" x14ac:dyDescent="0.2">
      <c r="H191" t="s">
        <v>409</v>
      </c>
    </row>
    <row r="192" spans="8:8" x14ac:dyDescent="0.2">
      <c r="H192" t="s">
        <v>409</v>
      </c>
    </row>
    <row r="193" spans="8:8" x14ac:dyDescent="0.2">
      <c r="H193" t="s">
        <v>409</v>
      </c>
    </row>
    <row r="194" spans="8:8" x14ac:dyDescent="0.2">
      <c r="H194" t="s">
        <v>409</v>
      </c>
    </row>
    <row r="195" spans="8:8" x14ac:dyDescent="0.2">
      <c r="H195" t="s">
        <v>409</v>
      </c>
    </row>
    <row r="196" spans="8:8" x14ac:dyDescent="0.2">
      <c r="H196" t="s">
        <v>409</v>
      </c>
    </row>
    <row r="197" spans="8:8" x14ac:dyDescent="0.2">
      <c r="H197" t="s">
        <v>409</v>
      </c>
    </row>
    <row r="198" spans="8:8" x14ac:dyDescent="0.2">
      <c r="H198" t="s">
        <v>409</v>
      </c>
    </row>
    <row r="199" spans="8:8" x14ac:dyDescent="0.2">
      <c r="H199" t="s">
        <v>409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F0BD0-1A38-42E3-9D8E-A571739EE207}">
  <sheetPr codeName="Tabelle21"/>
  <dimension ref="C5:C73"/>
  <sheetViews>
    <sheetView topLeftCell="A61" workbookViewId="0">
      <selection activeCell="C5" sqref="C5:C73"/>
    </sheetView>
  </sheetViews>
  <sheetFormatPr baseColWidth="10" defaultRowHeight="12.75" x14ac:dyDescent="0.2"/>
  <sheetData>
    <row r="5" spans="3:3" x14ac:dyDescent="0.2">
      <c r="C5" t="s">
        <v>428</v>
      </c>
    </row>
    <row r="7" spans="3:3" x14ac:dyDescent="0.2">
      <c r="C7" t="s">
        <v>429</v>
      </c>
    </row>
    <row r="8" spans="3:3" x14ac:dyDescent="0.2">
      <c r="C8" t="s">
        <v>430</v>
      </c>
    </row>
    <row r="10" spans="3:3" x14ac:dyDescent="0.2">
      <c r="C10" t="s">
        <v>431</v>
      </c>
    </row>
    <row r="12" spans="3:3" x14ac:dyDescent="0.2">
      <c r="C12" t="str">
        <f>KI_FRAGEN!C13</f>
        <v>Karottensaft: 1700 gramm</v>
      </c>
    </row>
    <row r="13" spans="3:3" x14ac:dyDescent="0.2">
      <c r="C13" t="str">
        <f>KI_FRAGEN!C14</f>
        <v>Tomatensaft: 700 gramm</v>
      </c>
    </row>
    <row r="14" spans="3:3" x14ac:dyDescent="0.2">
      <c r="C14" t="str">
        <f>KI_FRAGEN!C15</f>
        <v>Haferflocken: 1495 gramm</v>
      </c>
    </row>
    <row r="15" spans="3:3" x14ac:dyDescent="0.2">
      <c r="C15" t="str">
        <f>KI_FRAGEN!C16</f>
        <v>Kichererbsen (gekocht , aus dem Glas): 2310 gramm</v>
      </c>
    </row>
    <row r="16" spans="3:3" x14ac:dyDescent="0.2">
      <c r="C16" t="str">
        <f>KI_FRAGEN!C17</f>
        <v>TK Erbsen (gekocht): 900 gramm</v>
      </c>
    </row>
    <row r="17" spans="3:3" x14ac:dyDescent="0.2">
      <c r="C17" t="str">
        <f>KI_FRAGEN!C18</f>
        <v>normale Nudeln (ungekocht): 240 gramm</v>
      </c>
    </row>
    <row r="18" spans="3:3" x14ac:dyDescent="0.2">
      <c r="C18" t="str">
        <f>KI_FRAGEN!C19</f>
        <v>Blumenkohl: 1350 gramm</v>
      </c>
    </row>
    <row r="19" spans="3:3" x14ac:dyDescent="0.2">
      <c r="C19" t="str">
        <f>KI_FRAGEN!C20</f>
        <v>Vollkornnudeln (ungekocht): 300 gramm</v>
      </c>
    </row>
    <row r="20" spans="3:3" x14ac:dyDescent="0.2">
      <c r="C20" t="str">
        <f>KI_FRAGEN!C21</f>
        <v>Kürbiskerne: 200 gramm</v>
      </c>
    </row>
    <row r="21" spans="3:3" x14ac:dyDescent="0.2">
      <c r="C21" t="str">
        <f>KI_FRAGEN!C22</f>
        <v/>
      </c>
    </row>
    <row r="22" spans="3:3" x14ac:dyDescent="0.2">
      <c r="C22" t="str">
        <f>KI_FRAGEN!C23</f>
        <v>Cous Cous aus Kichererbsen: 420 gramm</v>
      </c>
    </row>
    <row r="23" spans="3:3" x14ac:dyDescent="0.2">
      <c r="C23" t="str">
        <f>KI_FRAGEN!C24</f>
        <v>erdbeeren: 300 gramm</v>
      </c>
    </row>
    <row r="24" spans="3:3" x14ac:dyDescent="0.2">
      <c r="C24" t="str">
        <f>KI_FRAGEN!C25</f>
        <v>Senf: 200 gramm</v>
      </c>
    </row>
    <row r="25" spans="3:3" x14ac:dyDescent="0.2">
      <c r="C25" t="str">
        <f>KI_FRAGEN!C26</f>
        <v>Rapsöl: 140 gramm</v>
      </c>
    </row>
    <row r="26" spans="3:3" x14ac:dyDescent="0.2">
      <c r="C26" t="str">
        <f>KI_FRAGEN!C27</f>
        <v/>
      </c>
    </row>
    <row r="27" spans="3:3" x14ac:dyDescent="0.2">
      <c r="C27" t="str">
        <f>KI_FRAGEN!C28</f>
        <v>Zucker: 160 gramm</v>
      </c>
    </row>
    <row r="28" spans="3:3" x14ac:dyDescent="0.2">
      <c r="C28" t="str">
        <f>KI_FRAGEN!C29</f>
        <v>Kakao Pulver: 40 gramm</v>
      </c>
    </row>
    <row r="29" spans="3:3" x14ac:dyDescent="0.2">
      <c r="C29" t="str">
        <f>KI_FRAGEN!C30</f>
        <v>Orangensaft: 600 gramm</v>
      </c>
    </row>
    <row r="30" spans="3:3" x14ac:dyDescent="0.2">
      <c r="C30" t="str">
        <f>KI_FRAGEN!C31</f>
        <v>Apfelmus (ohne Zuckerzusatz): 400 gramm</v>
      </c>
    </row>
    <row r="31" spans="3:3" x14ac:dyDescent="0.2">
      <c r="C31" t="str">
        <f>KI_FRAGEN!C32</f>
        <v/>
      </c>
    </row>
    <row r="32" spans="3:3" x14ac:dyDescent="0.2">
      <c r="C32" t="str">
        <f>KI_FRAGEN!C33</f>
        <v/>
      </c>
    </row>
    <row r="33" spans="3:3" x14ac:dyDescent="0.2">
      <c r="C33" t="str">
        <f>KI_FRAGEN!C34</f>
        <v/>
      </c>
    </row>
    <row r="34" spans="3:3" x14ac:dyDescent="0.2">
      <c r="C34" t="str">
        <f>KI_FRAGEN!C35</f>
        <v/>
      </c>
    </row>
    <row r="35" spans="3:3" x14ac:dyDescent="0.2">
      <c r="C35" t="str">
        <f>KI_FRAGEN!C36</f>
        <v/>
      </c>
    </row>
    <row r="36" spans="3:3" x14ac:dyDescent="0.2">
      <c r="C36" t="str">
        <f>KI_FRAGEN!C37</f>
        <v/>
      </c>
    </row>
    <row r="37" spans="3:3" x14ac:dyDescent="0.2">
      <c r="C37" t="str">
        <f>KI_FRAGEN!C38</f>
        <v/>
      </c>
    </row>
    <row r="38" spans="3:3" x14ac:dyDescent="0.2">
      <c r="C38" t="str">
        <f>KI_FRAGEN!C39</f>
        <v/>
      </c>
    </row>
    <row r="39" spans="3:3" x14ac:dyDescent="0.2">
      <c r="C39" t="str">
        <f>KI_FRAGEN!C40</f>
        <v/>
      </c>
    </row>
    <row r="40" spans="3:3" x14ac:dyDescent="0.2">
      <c r="C40" t="str">
        <f>KI_FRAGEN!C41</f>
        <v/>
      </c>
    </row>
    <row r="41" spans="3:3" x14ac:dyDescent="0.2">
      <c r="C41" t="str">
        <f>KI_FRAGEN!C42</f>
        <v/>
      </c>
    </row>
    <row r="42" spans="3:3" x14ac:dyDescent="0.2">
      <c r="C42" t="str">
        <f>KI_FRAGEN!C43</f>
        <v/>
      </c>
    </row>
    <row r="43" spans="3:3" x14ac:dyDescent="0.2">
      <c r="C43" t="str">
        <f>KI_FRAGEN!C44</f>
        <v/>
      </c>
    </row>
    <row r="44" spans="3:3" x14ac:dyDescent="0.2">
      <c r="C44" t="str">
        <f>KI_FRAGEN!C45</f>
        <v/>
      </c>
    </row>
    <row r="45" spans="3:3" x14ac:dyDescent="0.2">
      <c r="C45" t="str">
        <f>KI_FRAGEN!C46</f>
        <v/>
      </c>
    </row>
    <row r="46" spans="3:3" x14ac:dyDescent="0.2">
      <c r="C46" t="str">
        <f>KI_FRAGEN!C47</f>
        <v/>
      </c>
    </row>
    <row r="47" spans="3:3" x14ac:dyDescent="0.2">
      <c r="C47" t="str">
        <f>KI_FRAGEN!C48</f>
        <v/>
      </c>
    </row>
    <row r="48" spans="3:3" x14ac:dyDescent="0.2">
      <c r="C48" t="str">
        <f>KI_FRAGEN!C49</f>
        <v/>
      </c>
    </row>
    <row r="49" spans="3:3" x14ac:dyDescent="0.2">
      <c r="C49" t="str">
        <f>KI_FRAGEN!C50</f>
        <v/>
      </c>
    </row>
    <row r="50" spans="3:3" x14ac:dyDescent="0.2">
      <c r="C50" t="str">
        <f>KI_FRAGEN!C51</f>
        <v/>
      </c>
    </row>
    <row r="51" spans="3:3" x14ac:dyDescent="0.2">
      <c r="C51" t="str">
        <f>KI_FRAGEN!C52</f>
        <v/>
      </c>
    </row>
    <row r="52" spans="3:3" x14ac:dyDescent="0.2">
      <c r="C52" t="str">
        <f>KI_FRAGEN!C53</f>
        <v/>
      </c>
    </row>
    <row r="53" spans="3:3" x14ac:dyDescent="0.2">
      <c r="C53" t="str">
        <f>KI_FRAGEN!C54</f>
        <v/>
      </c>
    </row>
    <row r="54" spans="3:3" x14ac:dyDescent="0.2">
      <c r="C54" t="str">
        <f>KI_FRAGEN!C55</f>
        <v/>
      </c>
    </row>
    <row r="55" spans="3:3" x14ac:dyDescent="0.2">
      <c r="C55" t="str">
        <f>KI_FRAGEN!C56</f>
        <v/>
      </c>
    </row>
    <row r="56" spans="3:3" x14ac:dyDescent="0.2">
      <c r="C56" t="str">
        <f>KI_FRAGEN!C57</f>
        <v/>
      </c>
    </row>
    <row r="57" spans="3:3" x14ac:dyDescent="0.2">
      <c r="C57" t="str">
        <f>KI_FRAGEN!C58</f>
        <v/>
      </c>
    </row>
    <row r="58" spans="3:3" x14ac:dyDescent="0.2">
      <c r="C58" t="str">
        <f>KI_FRAGEN!C59</f>
        <v/>
      </c>
    </row>
    <row r="59" spans="3:3" x14ac:dyDescent="0.2">
      <c r="C59" t="str">
        <f>KI_FRAGEN!C60</f>
        <v/>
      </c>
    </row>
    <row r="60" spans="3:3" x14ac:dyDescent="0.2">
      <c r="C60" t="str">
        <f>KI_FRAGEN!C61</f>
        <v/>
      </c>
    </row>
    <row r="61" spans="3:3" x14ac:dyDescent="0.2">
      <c r="C61" t="str">
        <f>KI_FRAGEN!C62</f>
        <v/>
      </c>
    </row>
    <row r="62" spans="3:3" x14ac:dyDescent="0.2">
      <c r="C62" t="str">
        <f>KI_FRAGEN!C63</f>
        <v/>
      </c>
    </row>
    <row r="63" spans="3:3" x14ac:dyDescent="0.2">
      <c r="C63" t="str">
        <f>KI_FRAGEN!C64</f>
        <v/>
      </c>
    </row>
    <row r="64" spans="3:3" x14ac:dyDescent="0.2">
      <c r="C64" t="str">
        <f>KI_FRAGEN!C65</f>
        <v/>
      </c>
    </row>
    <row r="65" spans="3:3" x14ac:dyDescent="0.2">
      <c r="C65" t="str">
        <f>KI_FRAGEN!C66</f>
        <v/>
      </c>
    </row>
    <row r="66" spans="3:3" x14ac:dyDescent="0.2">
      <c r="C66" t="str">
        <f>KI_FRAGEN!C67</f>
        <v/>
      </c>
    </row>
    <row r="67" spans="3:3" x14ac:dyDescent="0.2">
      <c r="C67" t="str">
        <f>KI_FRAGEN!C68</f>
        <v/>
      </c>
    </row>
    <row r="68" spans="3:3" x14ac:dyDescent="0.2">
      <c r="C68" t="str">
        <f>KI_FRAGEN!C69</f>
        <v/>
      </c>
    </row>
    <row r="69" spans="3:3" x14ac:dyDescent="0.2">
      <c r="C69" t="str">
        <f>KI_FRAGEN!C70</f>
        <v/>
      </c>
    </row>
    <row r="70" spans="3:3" x14ac:dyDescent="0.2">
      <c r="C70" t="str">
        <f>KI_FRAGEN!C71</f>
        <v/>
      </c>
    </row>
    <row r="71" spans="3:3" x14ac:dyDescent="0.2">
      <c r="C71" t="str">
        <f>KI_FRAGEN!C72</f>
        <v/>
      </c>
    </row>
    <row r="73" spans="3:3" x14ac:dyDescent="0.2">
      <c r="C73" t="s">
        <v>432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547FE-F618-4E36-AFA9-504231144C6C}">
  <sheetPr codeName="Tabelle23"/>
  <dimension ref="C4:C165"/>
  <sheetViews>
    <sheetView workbookViewId="0">
      <selection activeCell="E38" sqref="E38"/>
    </sheetView>
  </sheetViews>
  <sheetFormatPr baseColWidth="10" defaultRowHeight="12.75" x14ac:dyDescent="0.2"/>
  <sheetData>
    <row r="4" spans="3:3" x14ac:dyDescent="0.2">
      <c r="C4" t="s">
        <v>405</v>
      </c>
    </row>
    <row r="6" spans="3:3" x14ac:dyDescent="0.2">
      <c r="C6" t="s">
        <v>423</v>
      </c>
    </row>
    <row r="8" spans="3:3" x14ac:dyDescent="0.2">
      <c r="C8" t="s">
        <v>406</v>
      </c>
    </row>
    <row r="9" spans="3:3" x14ac:dyDescent="0.2">
      <c r="C9" t="s">
        <v>407</v>
      </c>
    </row>
    <row r="10" spans="3:3" x14ac:dyDescent="0.2">
      <c r="C10" t="s">
        <v>408</v>
      </c>
    </row>
    <row r="13" spans="3:3" x14ac:dyDescent="0.2">
      <c r="C13" t="str">
        <f>debug!O8</f>
        <v>Karottensaft: 1700 gramm</v>
      </c>
    </row>
    <row r="14" spans="3:3" x14ac:dyDescent="0.2">
      <c r="C14" t="str">
        <f>debug!O9</f>
        <v>Tomatensaft: 700 gramm</v>
      </c>
    </row>
    <row r="15" spans="3:3" x14ac:dyDescent="0.2">
      <c r="C15" t="str">
        <f>debug!O10</f>
        <v>Haferflocken: 1495 gramm</v>
      </c>
    </row>
    <row r="16" spans="3:3" x14ac:dyDescent="0.2">
      <c r="C16" t="str">
        <f>debug!O11</f>
        <v>Kichererbsen (gekocht , aus dem Glas): 2310 gramm</v>
      </c>
    </row>
    <row r="17" spans="3:3" x14ac:dyDescent="0.2">
      <c r="C17" t="str">
        <f>debug!O12</f>
        <v>TK Erbsen (gekocht): 900 gramm</v>
      </c>
    </row>
    <row r="18" spans="3:3" x14ac:dyDescent="0.2">
      <c r="C18" t="str">
        <f>debug!O13</f>
        <v>normale Nudeln (ungekocht): 240 gramm</v>
      </c>
    </row>
    <row r="19" spans="3:3" x14ac:dyDescent="0.2">
      <c r="C19" t="str">
        <f>debug!O14</f>
        <v>Blumenkohl: 1350 gramm</v>
      </c>
    </row>
    <row r="20" spans="3:3" x14ac:dyDescent="0.2">
      <c r="C20" t="str">
        <f>debug!O15</f>
        <v>Vollkornnudeln (ungekocht): 300 gramm</v>
      </c>
    </row>
    <row r="21" spans="3:3" x14ac:dyDescent="0.2">
      <c r="C21" t="str">
        <f>debug!O16</f>
        <v>Kürbiskerne: 200 gramm</v>
      </c>
    </row>
    <row r="22" spans="3:3" x14ac:dyDescent="0.2">
      <c r="C22" t="str">
        <f>debug!O17</f>
        <v/>
      </c>
    </row>
    <row r="23" spans="3:3" x14ac:dyDescent="0.2">
      <c r="C23" t="str">
        <f>debug!O18</f>
        <v>Cous Cous aus Kichererbsen: 420 gramm</v>
      </c>
    </row>
    <row r="24" spans="3:3" x14ac:dyDescent="0.2">
      <c r="C24" t="str">
        <f>debug!O19</f>
        <v>erdbeeren: 300 gramm</v>
      </c>
    </row>
    <row r="25" spans="3:3" x14ac:dyDescent="0.2">
      <c r="C25" t="str">
        <f>debug!O20</f>
        <v>Senf: 200 gramm</v>
      </c>
    </row>
    <row r="26" spans="3:3" x14ac:dyDescent="0.2">
      <c r="C26" t="str">
        <f>debug!O21</f>
        <v>Rapsöl: 140 gramm</v>
      </c>
    </row>
    <row r="27" spans="3:3" x14ac:dyDescent="0.2">
      <c r="C27" t="str">
        <f>debug!O22</f>
        <v/>
      </c>
    </row>
    <row r="28" spans="3:3" x14ac:dyDescent="0.2">
      <c r="C28" t="str">
        <f>debug!O23</f>
        <v>Zucker: 160 gramm</v>
      </c>
    </row>
    <row r="29" spans="3:3" x14ac:dyDescent="0.2">
      <c r="C29" t="str">
        <f>debug!O24</f>
        <v>Kakao Pulver: 40 gramm</v>
      </c>
    </row>
    <row r="30" spans="3:3" x14ac:dyDescent="0.2">
      <c r="C30" t="str">
        <f>debug!O25</f>
        <v>Orangensaft: 600 gramm</v>
      </c>
    </row>
    <row r="31" spans="3:3" x14ac:dyDescent="0.2">
      <c r="C31" t="str">
        <f>debug!O26</f>
        <v>Apfelmus (ohne Zuckerzusatz): 400 gramm</v>
      </c>
    </row>
    <row r="32" spans="3:3" x14ac:dyDescent="0.2">
      <c r="C32" t="str">
        <f>debug!O27</f>
        <v/>
      </c>
    </row>
    <row r="33" spans="3:3" x14ac:dyDescent="0.2">
      <c r="C33" t="str">
        <f>debug!O28</f>
        <v/>
      </c>
    </row>
    <row r="34" spans="3:3" x14ac:dyDescent="0.2">
      <c r="C34" t="str">
        <f>debug!O29</f>
        <v/>
      </c>
    </row>
    <row r="35" spans="3:3" x14ac:dyDescent="0.2">
      <c r="C35" t="str">
        <f>debug!O30</f>
        <v/>
      </c>
    </row>
    <row r="36" spans="3:3" x14ac:dyDescent="0.2">
      <c r="C36" t="str">
        <f>debug!O31</f>
        <v/>
      </c>
    </row>
    <row r="37" spans="3:3" x14ac:dyDescent="0.2">
      <c r="C37" t="str">
        <f>debug!O32</f>
        <v/>
      </c>
    </row>
    <row r="38" spans="3:3" x14ac:dyDescent="0.2">
      <c r="C38" t="str">
        <f>debug!O33</f>
        <v/>
      </c>
    </row>
    <row r="39" spans="3:3" x14ac:dyDescent="0.2">
      <c r="C39" t="str">
        <f>debug!O34</f>
        <v/>
      </c>
    </row>
    <row r="40" spans="3:3" x14ac:dyDescent="0.2">
      <c r="C40" t="str">
        <f>debug!O35</f>
        <v/>
      </c>
    </row>
    <row r="41" spans="3:3" x14ac:dyDescent="0.2">
      <c r="C41" t="str">
        <f>debug!O36</f>
        <v/>
      </c>
    </row>
    <row r="42" spans="3:3" x14ac:dyDescent="0.2">
      <c r="C42" t="str">
        <f>debug!O37</f>
        <v/>
      </c>
    </row>
    <row r="43" spans="3:3" x14ac:dyDescent="0.2">
      <c r="C43" t="str">
        <f>debug!O38</f>
        <v/>
      </c>
    </row>
    <row r="44" spans="3:3" x14ac:dyDescent="0.2">
      <c r="C44" t="str">
        <f>debug!O39</f>
        <v/>
      </c>
    </row>
    <row r="45" spans="3:3" x14ac:dyDescent="0.2">
      <c r="C45" t="str">
        <f>debug!O40</f>
        <v/>
      </c>
    </row>
    <row r="46" spans="3:3" x14ac:dyDescent="0.2">
      <c r="C46" t="str">
        <f>debug!O41</f>
        <v/>
      </c>
    </row>
    <row r="47" spans="3:3" x14ac:dyDescent="0.2">
      <c r="C47" t="str">
        <f>debug!O42</f>
        <v/>
      </c>
    </row>
    <row r="48" spans="3:3" x14ac:dyDescent="0.2">
      <c r="C48" t="str">
        <f>debug!O43</f>
        <v/>
      </c>
    </row>
    <row r="49" spans="3:3" x14ac:dyDescent="0.2">
      <c r="C49" t="str">
        <f>debug!O44</f>
        <v/>
      </c>
    </row>
    <row r="50" spans="3:3" x14ac:dyDescent="0.2">
      <c r="C50" t="str">
        <f>debug!O45</f>
        <v/>
      </c>
    </row>
    <row r="51" spans="3:3" x14ac:dyDescent="0.2">
      <c r="C51" t="str">
        <f>debug!O46</f>
        <v/>
      </c>
    </row>
    <row r="52" spans="3:3" x14ac:dyDescent="0.2">
      <c r="C52" t="str">
        <f>debug!O47</f>
        <v/>
      </c>
    </row>
    <row r="53" spans="3:3" x14ac:dyDescent="0.2">
      <c r="C53" t="str">
        <f>debug!O48</f>
        <v/>
      </c>
    </row>
    <row r="54" spans="3:3" x14ac:dyDescent="0.2">
      <c r="C54" t="str">
        <f>debug!O49</f>
        <v/>
      </c>
    </row>
    <row r="55" spans="3:3" x14ac:dyDescent="0.2">
      <c r="C55" t="str">
        <f>debug!O50</f>
        <v/>
      </c>
    </row>
    <row r="56" spans="3:3" x14ac:dyDescent="0.2">
      <c r="C56" t="str">
        <f>debug!O51</f>
        <v/>
      </c>
    </row>
    <row r="57" spans="3:3" x14ac:dyDescent="0.2">
      <c r="C57" t="str">
        <f>debug!O52</f>
        <v/>
      </c>
    </row>
    <row r="58" spans="3:3" x14ac:dyDescent="0.2">
      <c r="C58" t="str">
        <f>debug!O53</f>
        <v/>
      </c>
    </row>
    <row r="59" spans="3:3" x14ac:dyDescent="0.2">
      <c r="C59" t="str">
        <f>debug!O54</f>
        <v/>
      </c>
    </row>
    <row r="60" spans="3:3" x14ac:dyDescent="0.2">
      <c r="C60" t="str">
        <f>debug!O55</f>
        <v/>
      </c>
    </row>
    <row r="61" spans="3:3" x14ac:dyDescent="0.2">
      <c r="C61" t="str">
        <f>debug!O56</f>
        <v/>
      </c>
    </row>
    <row r="62" spans="3:3" x14ac:dyDescent="0.2">
      <c r="C62" t="str">
        <f>debug!O57</f>
        <v/>
      </c>
    </row>
    <row r="63" spans="3:3" x14ac:dyDescent="0.2">
      <c r="C63" t="str">
        <f>debug!O58</f>
        <v/>
      </c>
    </row>
    <row r="64" spans="3:3" x14ac:dyDescent="0.2">
      <c r="C64" t="str">
        <f>debug!O59</f>
        <v/>
      </c>
    </row>
    <row r="65" spans="3:3" x14ac:dyDescent="0.2">
      <c r="C65" t="str">
        <f>debug!O60</f>
        <v/>
      </c>
    </row>
    <row r="66" spans="3:3" x14ac:dyDescent="0.2">
      <c r="C66" t="str">
        <f>debug!O61</f>
        <v/>
      </c>
    </row>
    <row r="67" spans="3:3" x14ac:dyDescent="0.2">
      <c r="C67" t="str">
        <f>debug!O62</f>
        <v/>
      </c>
    </row>
    <row r="68" spans="3:3" x14ac:dyDescent="0.2">
      <c r="C68" t="str">
        <f>debug!O63</f>
        <v/>
      </c>
    </row>
    <row r="69" spans="3:3" x14ac:dyDescent="0.2">
      <c r="C69" t="str">
        <f>debug!O64</f>
        <v/>
      </c>
    </row>
    <row r="70" spans="3:3" x14ac:dyDescent="0.2">
      <c r="C70" t="str">
        <f>debug!O65</f>
        <v/>
      </c>
    </row>
    <row r="71" spans="3:3" x14ac:dyDescent="0.2">
      <c r="C71" t="str">
        <f>debug!O66</f>
        <v/>
      </c>
    </row>
    <row r="72" spans="3:3" x14ac:dyDescent="0.2">
      <c r="C72" t="str">
        <f>debug!O67</f>
        <v/>
      </c>
    </row>
    <row r="74" spans="3:3" x14ac:dyDescent="0.2">
      <c r="C74" t="s">
        <v>411</v>
      </c>
    </row>
    <row r="75" spans="3:3" x14ac:dyDescent="0.2">
      <c r="C75" t="str">
        <f>debug!O70</f>
        <v/>
      </c>
    </row>
    <row r="76" spans="3:3" x14ac:dyDescent="0.2">
      <c r="C76" t="s">
        <v>412</v>
      </c>
    </row>
    <row r="77" spans="3:3" x14ac:dyDescent="0.2">
      <c r="C77" t="s">
        <v>413</v>
      </c>
    </row>
    <row r="78" spans="3:3" x14ac:dyDescent="0.2">
      <c r="C78" t="s">
        <v>414</v>
      </c>
    </row>
    <row r="79" spans="3:3" x14ac:dyDescent="0.2">
      <c r="C79" t="str">
        <f>debug!O74</f>
        <v/>
      </c>
    </row>
    <row r="80" spans="3:3" x14ac:dyDescent="0.2">
      <c r="C80" t="str">
        <f>debug!O75</f>
        <v/>
      </c>
    </row>
    <row r="81" spans="3:3" x14ac:dyDescent="0.2">
      <c r="C81" t="s">
        <v>79</v>
      </c>
    </row>
    <row r="82" spans="3:3" x14ac:dyDescent="0.2">
      <c r="C82" t="s">
        <v>80</v>
      </c>
    </row>
    <row r="83" spans="3:3" x14ac:dyDescent="0.2">
      <c r="C83" t="s">
        <v>104</v>
      </c>
    </row>
    <row r="84" spans="3:3" x14ac:dyDescent="0.2">
      <c r="C84" t="s">
        <v>17</v>
      </c>
    </row>
    <row r="85" spans="3:3" x14ac:dyDescent="0.2">
      <c r="C85" t="s">
        <v>99</v>
      </c>
    </row>
    <row r="86" spans="3:3" x14ac:dyDescent="0.2">
      <c r="C86" t="s">
        <v>105</v>
      </c>
    </row>
    <row r="87" spans="3:3" x14ac:dyDescent="0.2">
      <c r="C87" t="s">
        <v>106</v>
      </c>
    </row>
    <row r="88" spans="3:3" x14ac:dyDescent="0.2">
      <c r="C88" t="s">
        <v>41</v>
      </c>
    </row>
    <row r="89" spans="3:3" x14ac:dyDescent="0.2">
      <c r="C89" t="s">
        <v>43</v>
      </c>
    </row>
    <row r="90" spans="3:3" x14ac:dyDescent="0.2">
      <c r="C90" t="s">
        <v>44</v>
      </c>
    </row>
    <row r="91" spans="3:3" x14ac:dyDescent="0.2">
      <c r="C91" t="s">
        <v>45</v>
      </c>
    </row>
    <row r="92" spans="3:3" x14ac:dyDescent="0.2">
      <c r="C92" t="s">
        <v>46</v>
      </c>
    </row>
    <row r="93" spans="3:3" x14ac:dyDescent="0.2">
      <c r="C93" t="s">
        <v>48</v>
      </c>
    </row>
    <row r="94" spans="3:3" x14ac:dyDescent="0.2">
      <c r="C94" t="s">
        <v>49</v>
      </c>
    </row>
    <row r="95" spans="3:3" x14ac:dyDescent="0.2">
      <c r="C95" t="s">
        <v>50</v>
      </c>
    </row>
    <row r="96" spans="3:3" x14ac:dyDescent="0.2">
      <c r="C96" t="s">
        <v>109</v>
      </c>
    </row>
    <row r="97" spans="3:3" x14ac:dyDescent="0.2">
      <c r="C97" t="s">
        <v>55</v>
      </c>
    </row>
    <row r="98" spans="3:3" x14ac:dyDescent="0.2">
      <c r="C98" t="s">
        <v>110</v>
      </c>
    </row>
    <row r="99" spans="3:3" x14ac:dyDescent="0.2">
      <c r="C99" t="s">
        <v>111</v>
      </c>
    </row>
    <row r="100" spans="3:3" x14ac:dyDescent="0.2">
      <c r="C100" t="s">
        <v>51</v>
      </c>
    </row>
    <row r="101" spans="3:3" x14ac:dyDescent="0.2">
      <c r="C101" t="s">
        <v>52</v>
      </c>
    </row>
    <row r="102" spans="3:3" x14ac:dyDescent="0.2">
      <c r="C102" t="s">
        <v>53</v>
      </c>
    </row>
    <row r="103" spans="3:3" x14ac:dyDescent="0.2">
      <c r="C103" t="s">
        <v>54</v>
      </c>
    </row>
    <row r="104" spans="3:3" x14ac:dyDescent="0.2">
      <c r="C104" t="s">
        <v>56</v>
      </c>
    </row>
    <row r="105" spans="3:3" x14ac:dyDescent="0.2">
      <c r="C105" t="s">
        <v>57</v>
      </c>
    </row>
    <row r="106" spans="3:3" x14ac:dyDescent="0.2">
      <c r="C106" t="s">
        <v>58</v>
      </c>
    </row>
    <row r="107" spans="3:3" x14ac:dyDescent="0.2">
      <c r="C107" t="s">
        <v>17</v>
      </c>
    </row>
    <row r="108" spans="3:3" x14ac:dyDescent="0.2">
      <c r="C108" t="s">
        <v>59</v>
      </c>
    </row>
    <row r="109" spans="3:3" x14ac:dyDescent="0.2">
      <c r="C109" t="s">
        <v>60</v>
      </c>
    </row>
    <row r="110" spans="3:3" x14ac:dyDescent="0.2">
      <c r="C110" t="s">
        <v>61</v>
      </c>
    </row>
    <row r="111" spans="3:3" x14ac:dyDescent="0.2">
      <c r="C111" t="s">
        <v>62</v>
      </c>
    </row>
    <row r="112" spans="3:3" x14ac:dyDescent="0.2">
      <c r="C112" t="s">
        <v>63</v>
      </c>
    </row>
    <row r="113" spans="3:3" x14ac:dyDescent="0.2">
      <c r="C113" t="s">
        <v>64</v>
      </c>
    </row>
    <row r="114" spans="3:3" x14ac:dyDescent="0.2">
      <c r="C114" t="s">
        <v>65</v>
      </c>
    </row>
    <row r="115" spans="3:3" x14ac:dyDescent="0.2">
      <c r="C115" t="s">
        <v>66</v>
      </c>
    </row>
    <row r="116" spans="3:3" x14ac:dyDescent="0.2">
      <c r="C116" t="s">
        <v>67</v>
      </c>
    </row>
    <row r="117" spans="3:3" x14ac:dyDescent="0.2">
      <c r="C117" t="s">
        <v>68</v>
      </c>
    </row>
    <row r="118" spans="3:3" x14ac:dyDescent="0.2">
      <c r="C118" t="s">
        <v>69</v>
      </c>
    </row>
    <row r="119" spans="3:3" x14ac:dyDescent="0.2">
      <c r="C119" t="s">
        <v>70</v>
      </c>
    </row>
    <row r="120" spans="3:3" x14ac:dyDescent="0.2">
      <c r="C120" t="s">
        <v>71</v>
      </c>
    </row>
    <row r="121" spans="3:3" x14ac:dyDescent="0.2">
      <c r="C121" t="s">
        <v>220</v>
      </c>
    </row>
    <row r="122" spans="3:3" x14ac:dyDescent="0.2">
      <c r="C122" t="s">
        <v>221</v>
      </c>
    </row>
    <row r="123" spans="3:3" x14ac:dyDescent="0.2">
      <c r="C123" t="s">
        <v>74</v>
      </c>
    </row>
    <row r="124" spans="3:3" x14ac:dyDescent="0.2">
      <c r="C124" t="s">
        <v>75</v>
      </c>
    </row>
    <row r="125" spans="3:3" x14ac:dyDescent="0.2">
      <c r="C125" t="s">
        <v>76</v>
      </c>
    </row>
    <row r="126" spans="3:3" x14ac:dyDescent="0.2">
      <c r="C126" t="s">
        <v>77</v>
      </c>
    </row>
    <row r="127" spans="3:3" x14ac:dyDescent="0.2">
      <c r="C127" t="s">
        <v>78</v>
      </c>
    </row>
    <row r="128" spans="3:3" x14ac:dyDescent="0.2">
      <c r="C128" t="s">
        <v>39</v>
      </c>
    </row>
    <row r="129" spans="3:3" x14ac:dyDescent="0.2">
      <c r="C129" t="s">
        <v>217</v>
      </c>
    </row>
    <row r="130" spans="3:3" x14ac:dyDescent="0.2">
      <c r="C130" t="s">
        <v>342</v>
      </c>
    </row>
    <row r="131" spans="3:3" x14ac:dyDescent="0.2">
      <c r="C131" t="s">
        <v>342</v>
      </c>
    </row>
    <row r="132" spans="3:3" x14ac:dyDescent="0.2">
      <c r="C132" t="s">
        <v>342</v>
      </c>
    </row>
    <row r="133" spans="3:3" x14ac:dyDescent="0.2">
      <c r="C133" t="s">
        <v>342</v>
      </c>
    </row>
    <row r="134" spans="3:3" x14ac:dyDescent="0.2">
      <c r="C134" t="s">
        <v>342</v>
      </c>
    </row>
    <row r="135" spans="3:3" x14ac:dyDescent="0.2">
      <c r="C135" t="s">
        <v>342</v>
      </c>
    </row>
    <row r="136" spans="3:3" x14ac:dyDescent="0.2">
      <c r="C136" t="s">
        <v>342</v>
      </c>
    </row>
    <row r="137" spans="3:3" x14ac:dyDescent="0.2">
      <c r="C137" t="s">
        <v>342</v>
      </c>
    </row>
    <row r="138" spans="3:3" x14ac:dyDescent="0.2">
      <c r="C138" t="s">
        <v>342</v>
      </c>
    </row>
    <row r="139" spans="3:3" x14ac:dyDescent="0.2">
      <c r="C139" t="s">
        <v>342</v>
      </c>
    </row>
    <row r="140" spans="3:3" x14ac:dyDescent="0.2">
      <c r="C140" t="s">
        <v>342</v>
      </c>
    </row>
    <row r="141" spans="3:3" x14ac:dyDescent="0.2">
      <c r="C141" t="s">
        <v>342</v>
      </c>
    </row>
    <row r="142" spans="3:3" x14ac:dyDescent="0.2">
      <c r="C142" t="s">
        <v>342</v>
      </c>
    </row>
    <row r="143" spans="3:3" x14ac:dyDescent="0.2">
      <c r="C143" t="s">
        <v>342</v>
      </c>
    </row>
    <row r="150" spans="3:3" x14ac:dyDescent="0.2">
      <c r="C150" t="s">
        <v>417</v>
      </c>
    </row>
    <row r="151" spans="3:3" x14ac:dyDescent="0.2">
      <c r="C151" t="s">
        <v>415</v>
      </c>
    </row>
    <row r="152" spans="3:3" x14ac:dyDescent="0.2">
      <c r="C152" t="s">
        <v>416</v>
      </c>
    </row>
    <row r="153" spans="3:3" x14ac:dyDescent="0.2">
      <c r="C153" t="s">
        <v>418</v>
      </c>
    </row>
    <row r="154" spans="3:3" x14ac:dyDescent="0.2">
      <c r="C154" t="s">
        <v>419</v>
      </c>
    </row>
    <row r="155" spans="3:3" x14ac:dyDescent="0.2">
      <c r="C155" t="s">
        <v>420</v>
      </c>
    </row>
    <row r="158" spans="3:3" x14ac:dyDescent="0.2">
      <c r="C158" t="s">
        <v>424</v>
      </c>
    </row>
    <row r="159" spans="3:3" x14ac:dyDescent="0.2">
      <c r="C159" t="s">
        <v>425</v>
      </c>
    </row>
    <row r="161" spans="3:3" x14ac:dyDescent="0.2">
      <c r="C161" t="s">
        <v>426</v>
      </c>
    </row>
    <row r="162" spans="3:3" x14ac:dyDescent="0.2">
      <c r="C162" t="s">
        <v>427</v>
      </c>
    </row>
    <row r="164" spans="3:3" x14ac:dyDescent="0.2">
      <c r="C164" t="s">
        <v>421</v>
      </c>
    </row>
    <row r="165" spans="3:3" x14ac:dyDescent="0.2">
      <c r="C165" t="s">
        <v>422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Q K A A B Q S w M E F A A C A A g A K S 2 D W x I x f Q K m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L H Q M z I A O s p G H y Z o 4 5 u Z h 1 B g B J Q D y S I J 2 j i X 5 p S U F q X a p a T q u r j a 6 M O 4 N v p Q P 9 g B A F B L A w Q U A A I A C A A p L Y N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K S 2 D W x g F j / B l B w A A / L o A A B M A H A B G b 3 J t d W x h c y 9 T Z W N 0 a W 9 u M S 5 t I K I Y A C i g F A A A A A A A A A A A A A A A A A A A A A A A A A A A A O 2 d W 3 M a N x T H 3 z 3 j 7 6 C S F 5 i h r s G 3 t h k / + E L i 1 M Z 2 A 0 2 n C Z 0 d A Q f Y Q W i Z l d Y O z u S z 9 M W f I U 9 9 4 4 v 1 A L E N k h Z 8 w U D N y Y w T R + d I q 9 v + f 1 q t Z o + C i v Y D y Q q D f z O v V 1 Z U g 4 d Q Z a 8 S E i K W S b B d J k C v r j D 8 8 3 s E Q g C m H K i L t c O g E r V A 6 u Q b X 8 D a Q S A 1 / k c l E w e / l v 5 Q E K p S A 0 T Z L x 2 C a u q g X c r / 5 R 3 u F f d K 6 + v e 6 V k x V / C 4 r H p n Y Z 2 X + t d Z 0 5 9 1 I p X + d A j C b / k a w t 3 E 6 0 S a H Q Q i a k m 1 m 9 1 J s 5 y s B F V f 1 n e 3 t 9 b X M 2 m s T a C h o D s C d u 9 + X T s N J P y d S g 8 q / C p x 1 P 3 W g J D V Q e m o p o E d A a 9 C 2 G t V k Z f R / T w M W p h 3 k K y S g x a m 2 a f v 6 X t C F C p c 8 F D t 6 j A a L v g t d K 8 l 5 s G q s m K n f V d i M e R S 1 Y K w N a g 7 2 k A l Y y u S / v I l c Q J l k A p b r U F g m z X m Y B o + 6 6 9 p 9 i W R 8 2 U D f G 2 l 7 8 N V V F f 1 s P u t + w 9 Y 1 m M e B l i c V L x m Z y 0 G L R 5 n O + I 1 C G s i q D R B 2 q X 6 F W w D h G X l M B a P W a 5 v Y c k 6 N I N K Q 6 c s H 4 n d w n E G n U Z V E O g Y y V j X f d G b X c 2 g Y X f J h 0 C I Z h B K O b m U 4 + 6 / Y d l X T Q i l 3 U m F t i + 5 3 Q U H Q a R Y / y + O P 2 P b n A u r Z U C r b S m A r F m J 7 3 l b d b / Z D T o T / g V I l + V j h A M R O o a 3 y Q N 2 H o k L h / E M J 2 A 9 Z n j 3 2 j U Q L W x W M m h I Y I P i r y L F 9 Z X d e X 1 n e 2 C 4 5 I 7 O P K 9 B r e a o T Y G L K 0 x 8 J / X 2 5 l r v Z u i n j q Z 8 T a 2 u + D L u z r r T J F 6 u P L 8 c 4 U U m i N H G C 9 a i 0 + 5 1 I 1 Q 6 q N m z N 0 6 J i h w L K k O V h z U v 3 x e x S 6 z K 4 0 a 4 y j X 3 u P I q 6 m L q I 5 3 x 3 p y d H O b e l 7 J b 7 M + z g 6 P c 6 f n J X p 7 l C o X c a W n o w m v 4 M 2 b 0 N 7 d e 8 P A 7 B t 2 l e 3 l e l 6 D 8 q G W L J 9 7 u r v S P v m w 6 R F I 4 C v / g a 9 7 y J T v O x J u y l u m 3 o O q Q K i G 4 0 v 3 p b C v W T W H 7 G b u 0 O 1 u 8 a U y u j X j T d r x p J 9 7 0 S 6 z p I N a S i 7 X s 3 Z c z R 7 7 S P k 5 0 y / B O B Q K i i s N y E p P c U Y 7 U P O g G L j s d l v M G y I 7 A 6 e 4 y F h s h O H M V w 0 4 b 7 / k G d 8 w q L h w Z j j H V M V t v + 3 2 L J c + 5 1 I H G 6 q j u d R S C j c k 8 4 p b j M q T Q R r P E K d 0 T J 8 d S J E K c h h P d D h p 4 u 0 / 0 y g e i U 6 7 i b T / R 8 4 2 I g t C v 3 u O 6 Y u C X h 9 7 q I d b v l O s Q u 2 y i 3 3 k j U O 1 G E E 5 0 L F Q a l 4 A L D Z b c R 0 F C D G v w B b v A h x I U P v x d g k z Z C 4 i 7 5 Y Z h + L 7 e M D o h j J A F C m x 3 L / M 4 U L 1 K D K M q m U 1 N / 0 G J e E W 8 I l 4 R r 4 h X x K s n 8 2 q I F 5 6 E S 4 I V w Y p g R b A i W B G s F h R W t A V I l C J K E a W I U k S p h a Z U l j B F m C J M E a Y I U 4 S p x c X U B m G K M E W Y I k w R p g h T i 4 u p T I Y 4 R Z w i T h G n i F P E q Q X m F G 3 7 E a e I U 8 Q p 4 h R x a p E 5 R f t + x C n i F H G K O E W c W m R O b T 6 U U + 0 a r x J d i C 5 E F 6 I L 0 Y X o M p Y u W 0 Q X o g v R h e h C d C G 6 T J 0 u 2 0 Q X o g v R h e h C d C G 6 T J 0 u O 0 Q X o g v R h e h C d C G 6 T J 0 u P x N d i C 5 E F 6 I L 0 Y X o 8 k y f R 9 1 Y 3 M + j b q 0 v E 6 / w h s Z p 7 I p k 4 F + C r 5 Q 9 N U D b X 3 y P k c O h a T R q w K p 1 r 7 X 2 6 8 B 6 5 Q 2 U w q 5 D L 4 7 D d 0 c 9 3 p O w u 0 T Y 9 e z W E n g J v A s C X i O T C 6 9 e d i o Q 3 S S I E k Q J o g R R g i h B l C D 6 O I h u E U Q J o g R R g i h B l C B K E H 0 c R L c X F 6 L Z 5 Q j O + V N c M M 6 4 d C M g s L H N P x o R 2 D A a I Y E N 6 3 B 8 3 N v I v z A S N r c f R 7 c K L f Y W a f O D 4 2 2 F O 3 S w 4 W T G D m 7 i x G c 3 o Y B T R h R g I + 9 I M G H D N j a a s N n Y 0 X D C 5 r u V m 3 j C R v r Y g M K G 7 3 B E Y b P 4 Q U h h I / U u p r B h G A 4 q b J h u V 0 1 m 8 0 b D C p s F j s Q V N o w T A g u 7 v B 2 N b 7 V r O E Y o h a w f V L Y a K B 9 L z B U P U 1 P R r R 3 S L d I t 0 i 3 S r f + X b v 3 I j o O 2 D / P T r p s a k I Z N Q 8 P 6 R h m 1 y h A 6 R M y 0 G i p m m h 8 l Y 1 Y N n D p m e j 1 I y M z M I 0 p m G s d K m d X i U S 0 z z b d i Z h r G q p n p P C x n 1 h U G e m Y m P 0 n Q r E a O K p p p H p U 0 0 z p B 0 5 z u r j 4 Y q 2 r D 3 v e V t d 5 x 0 9 m K W O + K k 1 Q r s x y q d Q J l n D H Y A f p u t O c n U S R D z y 5 D l m g 8 e W E 1 c x l 6 g L D M + H O s v S t O E J b l W A 3 5 s p e R a z 9 w b V F 3 l N / k w l c 4 y 1 n s s m n q n H m V 6 J M m m Z 3 1 8 z 7 h h n B D u H n x u L n R l 5 k f a y d 9 I X 0 h f V k a f Z n 5 i d / 7 6 M t y L G v H 6 0 s e Z 7 E a v G C 3 p h g p D y n P Y m 7 o H f k 4 3 r z D W c G a u g 9 S p u x 8 n q z o e X t R n 7 d x X L z Z b + x 6 S 4 2 q / w u f W H r k / d P 0 c P W S 8 A Q z f t 3 0 5 H X x 7 U x b H D T 1 F G H 2 m 8 A e U a l H J R s y j 4 L P Y 1 c k 3 p w 2 e y c j a P M F D / 9 0 E P T M R 7 o c / J n G K a 6 X c W o L l v n U 1 h j m 9 M x P k a M 5 P S E R j B Y F R v N 4 M 0 A w I h g R j A h G D h j N R Y 4 I R g s C o 3 m 8 R i I Y E Y w I R g Q j B 4 z m I k c E o 7 n A a H V l 1 T z U M P M v s N C h B j r U Q I c a 6 F C D q U 3 / A V B L A Q I t A B Q A A g A I A C k t g 1 s S M X 0 C p g A A A P c A A A A S A A A A A A A A A A A A A A A A A A A A A A B D b 2 5 m a W c v U G F j a 2 F n Z S 5 4 b W x Q S w E C L Q A U A A I A C A A p L Y N b U 3 I 4 L J s A A A D h A A A A E w A A A A A A A A A A A A A A A A D y A A A A W 0 N v b n R l b n R f V H l w Z X N d L n h t b F B L A Q I t A B Q A A g A I A C k t g 1 s Y B Y / w Z Q c A A P y 6 A A A T A A A A A A A A A A A A A A A A A N o B A A B G b 3 J t d W x h c y 9 T Z W N 0 a W 9 u M S 5 t U E s F B g A A A A A D A A M A w g A A A I w J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9 N A g A A A A A A b U 0 C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2 5 l d S U y M D E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S 0 z M F Q x O D o z N T o w O S 4 1 N D g y N z I y W i I g L z 4 8 R W 5 0 c n k g V H l w Z T 0 i R m l s b E N v b H V t b l R 5 c G V z I i B W Y W x 1 Z T 0 i c 0 J n W U d C Z 1 l H Q m d Z R 0 J n W U d C Z 1 l H Q m d Z R 0 J n W U d C Z 1 l H Q m d N R C I g L z 4 8 R W 5 0 c n k g V H l w Z T 0 i R m l s b E N v b H V t b k 5 h b W V z I i B W Y W x 1 Z T 0 i c 1 s m c X V v d D t M Z W J l b n N t a X R 0 Z W w m c X V v d D s s J n F 1 b 3 Q 7 R W l u a G V p d C Z x d W 9 0 O y w m c X V v d D t C Z X p 1 Z 3 N n c s O 2 w 5 9 l J n F 1 b 3 Q 7 L C Z x d W 9 0 O 0 t h c m 9 0 d G V u c 2 F m d C Z x d W 9 0 O y w m c X V v d D t U b 2 1 h d G V u c 2 F m d C Z x d W 9 0 O y w m c X V v d D t I Y W Z l c m Z s b 2 N r Z W 4 m c X V v d D s s J n F 1 b 3 Q 7 S 2 l j a G V y Z X J i c 2 V u J n F 1 b 3 Q 7 L C Z x d W 9 0 O 1 R L I E V y Y n N l b i A o Z 2 V r b 2 N o d C k m c X V v d D s s J n F 1 b 3 Q 7 b m 9 y b W F s Z S B O d W R l b G 4 g K H V u Z 2 V r b 2 N o d C k m c X V v d D s s J n F 1 b 3 Q 7 Q m x 1 b W V u a 2 9 o b C Z x d W 9 0 O y w m c X V v d D t W b 2 x s a 2 9 y b m 5 1 Z G V s b i A o d W 5 n Z W t v Y 2 h 0 K S Z x d W 9 0 O y w m c X V v d D t L w 7 x y Y m l z a 2 V y b m U m c X V v d D s s J n F 1 b 3 Q 7 U 3 B p b m F 0 J n F 1 b 3 Q 7 L C Z x d W 9 0 O 0 N v d X M g Q 2 9 1 c y B h d X M g S 2 l j a G V y Z X J i c 2 V u J n F 1 b 3 Q 7 L C Z x d W 9 0 O 0 V y Z G J l Z X J l b i Z x d W 9 0 O y w m c X V v d D t T Z W 5 m J n F 1 b 3 Q 7 L C Z x d W 9 0 O 1 J h c H P D t m w m c X V v d D s s J n F 1 b 3 Q 7 T 2 x p d m V u w 7 Z s J n F 1 b 3 Q 7 L C Z x d W 9 0 O 1 p 1 Y 2 t l c i Z x d W 9 0 O y w m c X V v d D t L Y W t h b y B Q d W x 2 Z X I m c X V v d D s s J n F 1 b 3 Q 7 T 3 J h b m d l b n N h Z n Q m c X V v d D s s J n F 1 b 3 Q 7 Q X B m Z W x t d X M g K G 9 o b m U g W n V j a 2 V y e n V z Y X R 6 K S Z x d W 9 0 O y w m c X V v d D t B c G Z l b C Z x d W 9 0 O y w m c X V v d D t C Y W 5 h b m U m c X V v d D s s J n F 1 b 3 Q 7 U G Z l Z m Z l c i Z x d W 9 0 O y w m c X V v d D t T Y W x 6 J n F 1 b 3 Q 7 L C Z x d W 9 0 O 0 N v b H V t b j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O T Z l M 2 I 2 O T Q t Y T I 3 Y S 0 0 N D E y L T h j O D A t O T c 3 Y j c 0 Y 2 R m N z R j I i A v P j x F b n R y e S B U e X B l P S J S Z W x h d G l v b n N o a X B J b m Z v Q 2 9 u d G F p b m V y I i B W Y W x 1 Z T 0 i c 3 s m c X V v d D t j b 2 x 1 b W 5 D b 3 V u d C Z x d W 9 0 O z o y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m V 1 I D E v Q X V 0 b 1 J l b W 9 2 Z W R D b 2 x 1 b W 5 z M S 5 7 T G V i Z W 5 z b W l 0 d G V s L D B 9 J n F 1 b 3 Q 7 L C Z x d W 9 0 O 1 N l Y 3 R p b 2 4 x L 2 5 l d S A x L 0 F 1 d G 9 S Z W 1 v d m V k Q 2 9 s d W 1 u c z E u e 0 V p b m h l a X Q s M X 0 m c X V v d D s s J n F 1 b 3 Q 7 U 2 V j d G l v b j E v b m V 1 I D E v Q X V 0 b 1 J l b W 9 2 Z W R D b 2 x 1 b W 5 z M S 5 7 Q m V 6 d W d z Z 3 L D t s O f Z S w y f S Z x d W 9 0 O y w m c X V v d D t T Z W N 0 a W 9 u M S 9 u Z X U g M S 9 B d X R v U m V t b 3 Z l Z E N v b H V t b n M x L n t L Y X J v d H R l b n N h Z n Q s M 3 0 m c X V v d D s s J n F 1 b 3 Q 7 U 2 V j d G l v b j E v b m V 1 I D E v Q X V 0 b 1 J l b W 9 2 Z W R D b 2 x 1 b W 5 z M S 5 7 V G 9 t Y X R l b n N h Z n Q s N H 0 m c X V v d D s s J n F 1 b 3 Q 7 U 2 V j d G l v b j E v b m V 1 I D E v Q X V 0 b 1 J l b W 9 2 Z W R D b 2 x 1 b W 5 z M S 5 7 S G F m Z X J m b G 9 j a 2 V u L D V 9 J n F 1 b 3 Q 7 L C Z x d W 9 0 O 1 N l Y 3 R p b 2 4 x L 2 5 l d S A x L 0 F 1 d G 9 S Z W 1 v d m V k Q 2 9 s d W 1 u c z E u e 0 t p Y 2 h l c m V y Y n N l b i w 2 f S Z x d W 9 0 O y w m c X V v d D t T Z W N 0 a W 9 u M S 9 u Z X U g M S 9 B d X R v U m V t b 3 Z l Z E N v b H V t b n M x L n t U S y B F c m J z Z W 4 g K G d l a 2 9 j a H Q p L D d 9 J n F 1 b 3 Q 7 L C Z x d W 9 0 O 1 N l Y 3 R p b 2 4 x L 2 5 l d S A x L 0 F 1 d G 9 S Z W 1 v d m V k Q 2 9 s d W 1 u c z E u e 2 5 v c m 1 h b G U g T n V k Z W x u I C h 1 b m d l a 2 9 j a H Q p L D h 9 J n F 1 b 3 Q 7 L C Z x d W 9 0 O 1 N l Y 3 R p b 2 4 x L 2 5 l d S A x L 0 F 1 d G 9 S Z W 1 v d m V k Q 2 9 s d W 1 u c z E u e 0 J s d W 1 l b m t v a G w s O X 0 m c X V v d D s s J n F 1 b 3 Q 7 U 2 V j d G l v b j E v b m V 1 I D E v Q X V 0 b 1 J l b W 9 2 Z W R D b 2 x 1 b W 5 z M S 5 7 V m 9 s b G t v c m 5 u d W R l b G 4 g K H V u Z 2 V r b 2 N o d C k s M T B 9 J n F 1 b 3 Q 7 L C Z x d W 9 0 O 1 N l Y 3 R p b 2 4 x L 2 5 l d S A x L 0 F 1 d G 9 S Z W 1 v d m V k Q 2 9 s d W 1 u c z E u e 0 v D v H J i a X N r Z X J u Z S w x M X 0 m c X V v d D s s J n F 1 b 3 Q 7 U 2 V j d G l v b j E v b m V 1 I D E v Q X V 0 b 1 J l b W 9 2 Z W R D b 2 x 1 b W 5 z M S 5 7 U 3 B p b m F 0 L D E y f S Z x d W 9 0 O y w m c X V v d D t T Z W N 0 a W 9 u M S 9 u Z X U g M S 9 B d X R v U m V t b 3 Z l Z E N v b H V t b n M x L n t D b 3 V z I E N v d X M g Y X V z I E t p Y 2 h l c m V y Y n N l b i w x M 3 0 m c X V v d D s s J n F 1 b 3 Q 7 U 2 V j d G l v b j E v b m V 1 I D E v Q X V 0 b 1 J l b W 9 2 Z W R D b 2 x 1 b W 5 z M S 5 7 R X J k Y m V l c m V u L D E 0 f S Z x d W 9 0 O y w m c X V v d D t T Z W N 0 a W 9 u M S 9 u Z X U g M S 9 B d X R v U m V t b 3 Z l Z E N v b H V t b n M x L n t T Z W 5 m L D E 1 f S Z x d W 9 0 O y w m c X V v d D t T Z W N 0 a W 9 u M S 9 u Z X U g M S 9 B d X R v U m V t b 3 Z l Z E N v b H V t b n M x L n t S Y X B z w 7 Z s L D E 2 f S Z x d W 9 0 O y w m c X V v d D t T Z W N 0 a W 9 u M S 9 u Z X U g M S 9 B d X R v U m V t b 3 Z l Z E N v b H V t b n M x L n t P b G l 2 Z W 7 D t m w s M T d 9 J n F 1 b 3 Q 7 L C Z x d W 9 0 O 1 N l Y 3 R p b 2 4 x L 2 5 l d S A x L 0 F 1 d G 9 S Z W 1 v d m V k Q 2 9 s d W 1 u c z E u e 1 p 1 Y 2 t l c i w x O H 0 m c X V v d D s s J n F 1 b 3 Q 7 U 2 V j d G l v b j E v b m V 1 I D E v Q X V 0 b 1 J l b W 9 2 Z W R D b 2 x 1 b W 5 z M S 5 7 S 2 F r Y W 8 g U H V s d m V y L D E 5 f S Z x d W 9 0 O y w m c X V v d D t T Z W N 0 a W 9 u M S 9 u Z X U g M S 9 B d X R v U m V t b 3 Z l Z E N v b H V t b n M x L n t P c m F u Z 2 V u c 2 F m d C w y M H 0 m c X V v d D s s J n F 1 b 3 Q 7 U 2 V j d G l v b j E v b m V 1 I D E v Q X V 0 b 1 J l b W 9 2 Z W R D b 2 x 1 b W 5 z M S 5 7 Q X B m Z W x t d X M g K G 9 o b m U g W n V j a 2 V y e n V z Y X R 6 K S w y M X 0 m c X V v d D s s J n F 1 b 3 Q 7 U 2 V j d G l v b j E v b m V 1 I D E v Q X V 0 b 1 J l b W 9 2 Z W R D b 2 x 1 b W 5 z M S 5 7 Q X B m Z W w s M j J 9 J n F 1 b 3 Q 7 L C Z x d W 9 0 O 1 N l Y 3 R p b 2 4 x L 2 5 l d S A x L 0 F 1 d G 9 S Z W 1 v d m V k Q 2 9 s d W 1 u c z E u e 0 J h b m F u Z S w y M 3 0 m c X V v d D s s J n F 1 b 3 Q 7 U 2 V j d G l v b j E v b m V 1 I D E v Q X V 0 b 1 J l b W 9 2 Z W R D b 2 x 1 b W 5 z M S 5 7 U G Z l Z m Z l c i w y N H 0 m c X V v d D s s J n F 1 b 3 Q 7 U 2 V j d G l v b j E v b m V 1 I D E v Q X V 0 b 1 J l b W 9 2 Z W R D b 2 x 1 b W 5 z M S 5 7 U 2 F s e i w y N X 0 m c X V v d D s s J n F 1 b 3 Q 7 U 2 V j d G l v b j E v b m V 1 I D E v Q X V 0 b 1 J l b W 9 2 Z W R D b 2 x 1 b W 5 z M S 5 7 Q 2 9 s d W 1 u M S w y N n 0 m c X V v d D t d L C Z x d W 9 0 O 0 N v b H V t b k N v d W 5 0 J n F 1 b 3 Q 7 O j I 3 L C Z x d W 9 0 O 0 t l e U N v b H V t b k 5 h b W V z J n F 1 b 3 Q 7 O l t d L C Z x d W 9 0 O 0 N v b H V t b k l k Z W 5 0 a X R p Z X M m c X V v d D s 6 W y Z x d W 9 0 O 1 N l Y 3 R p b 2 4 x L 2 5 l d S A x L 0 F 1 d G 9 S Z W 1 v d m V k Q 2 9 s d W 1 u c z E u e 0 x l Y m V u c 2 1 p d H R l b C w w f S Z x d W 9 0 O y w m c X V v d D t T Z W N 0 a W 9 u M S 9 u Z X U g M S 9 B d X R v U m V t b 3 Z l Z E N v b H V t b n M x L n t F a W 5 o Z W l 0 L D F 9 J n F 1 b 3 Q 7 L C Z x d W 9 0 O 1 N l Y 3 R p b 2 4 x L 2 5 l d S A x L 0 F 1 d G 9 S Z W 1 v d m V k Q 2 9 s d W 1 u c z E u e 0 J l e n V n c 2 d y w 7 b D n 2 U s M n 0 m c X V v d D s s J n F 1 b 3 Q 7 U 2 V j d G l v b j E v b m V 1 I D E v Q X V 0 b 1 J l b W 9 2 Z W R D b 2 x 1 b W 5 z M S 5 7 S 2 F y b 3 R 0 Z W 5 z Y W Z 0 L D N 9 J n F 1 b 3 Q 7 L C Z x d W 9 0 O 1 N l Y 3 R p b 2 4 x L 2 5 l d S A x L 0 F 1 d G 9 S Z W 1 v d m V k Q 2 9 s d W 1 u c z E u e 1 R v b W F 0 Z W 5 z Y W Z 0 L D R 9 J n F 1 b 3 Q 7 L C Z x d W 9 0 O 1 N l Y 3 R p b 2 4 x L 2 5 l d S A x L 0 F 1 d G 9 S Z W 1 v d m V k Q 2 9 s d W 1 u c z E u e 0 h h Z m V y Z m x v Y 2 t l b i w 1 f S Z x d W 9 0 O y w m c X V v d D t T Z W N 0 a W 9 u M S 9 u Z X U g M S 9 B d X R v U m V t b 3 Z l Z E N v b H V t b n M x L n t L a W N o Z X J l c m J z Z W 4 s N n 0 m c X V v d D s s J n F 1 b 3 Q 7 U 2 V j d G l v b j E v b m V 1 I D E v Q X V 0 b 1 J l b W 9 2 Z W R D b 2 x 1 b W 5 z M S 5 7 V E s g R X J i c 2 V u I C h n Z W t v Y 2 h 0 K S w 3 f S Z x d W 9 0 O y w m c X V v d D t T Z W N 0 a W 9 u M S 9 u Z X U g M S 9 B d X R v U m V t b 3 Z l Z E N v b H V t b n M x L n t u b 3 J t Y W x l I E 5 1 Z G V s b i A o d W 5 n Z W t v Y 2 h 0 K S w 4 f S Z x d W 9 0 O y w m c X V v d D t T Z W N 0 a W 9 u M S 9 u Z X U g M S 9 B d X R v U m V t b 3 Z l Z E N v b H V t b n M x L n t C b H V t Z W 5 r b 2 h s L D l 9 J n F 1 b 3 Q 7 L C Z x d W 9 0 O 1 N l Y 3 R p b 2 4 x L 2 5 l d S A x L 0 F 1 d G 9 S Z W 1 v d m V k Q 2 9 s d W 1 u c z E u e 1 Z v b G x r b 3 J u b n V k Z W x u I C h 1 b m d l a 2 9 j a H Q p L D E w f S Z x d W 9 0 O y w m c X V v d D t T Z W N 0 a W 9 u M S 9 u Z X U g M S 9 B d X R v U m V t b 3 Z l Z E N v b H V t b n M x L n t L w 7 x y Y m l z a 2 V y b m U s M T F 9 J n F 1 b 3 Q 7 L C Z x d W 9 0 O 1 N l Y 3 R p b 2 4 x L 2 5 l d S A x L 0 F 1 d G 9 S Z W 1 v d m V k Q 2 9 s d W 1 u c z E u e 1 N w a W 5 h d C w x M n 0 m c X V v d D s s J n F 1 b 3 Q 7 U 2 V j d G l v b j E v b m V 1 I D E v Q X V 0 b 1 J l b W 9 2 Z W R D b 2 x 1 b W 5 z M S 5 7 Q 2 9 1 c y B D b 3 V z I G F 1 c y B L a W N o Z X J l c m J z Z W 4 s M T N 9 J n F 1 b 3 Q 7 L C Z x d W 9 0 O 1 N l Y 3 R p b 2 4 x L 2 5 l d S A x L 0 F 1 d G 9 S Z W 1 v d m V k Q 2 9 s d W 1 u c z E u e 0 V y Z G J l Z X J l b i w x N H 0 m c X V v d D s s J n F 1 b 3 Q 7 U 2 V j d G l v b j E v b m V 1 I D E v Q X V 0 b 1 J l b W 9 2 Z W R D b 2 x 1 b W 5 z M S 5 7 U 2 V u Z i w x N X 0 m c X V v d D s s J n F 1 b 3 Q 7 U 2 V j d G l v b j E v b m V 1 I D E v Q X V 0 b 1 J l b W 9 2 Z W R D b 2 x 1 b W 5 z M S 5 7 U m F w c 8 O 2 b C w x N n 0 m c X V v d D s s J n F 1 b 3 Q 7 U 2 V j d G l v b j E v b m V 1 I D E v Q X V 0 b 1 J l b W 9 2 Z W R D b 2 x 1 b W 5 z M S 5 7 T 2 x p d m V u w 7 Z s L D E 3 f S Z x d W 9 0 O y w m c X V v d D t T Z W N 0 a W 9 u M S 9 u Z X U g M S 9 B d X R v U m V t b 3 Z l Z E N v b H V t b n M x L n t a d W N r Z X I s M T h 9 J n F 1 b 3 Q 7 L C Z x d W 9 0 O 1 N l Y 3 R p b 2 4 x L 2 5 l d S A x L 0 F 1 d G 9 S Z W 1 v d m V k Q 2 9 s d W 1 u c z E u e 0 t h a 2 F v I F B 1 b H Z l c i w x O X 0 m c X V v d D s s J n F 1 b 3 Q 7 U 2 V j d G l v b j E v b m V 1 I D E v Q X V 0 b 1 J l b W 9 2 Z W R D b 2 x 1 b W 5 z M S 5 7 T 3 J h b m d l b n N h Z n Q s M j B 9 J n F 1 b 3 Q 7 L C Z x d W 9 0 O 1 N l Y 3 R p b 2 4 x L 2 5 l d S A x L 0 F 1 d G 9 S Z W 1 v d m V k Q 2 9 s d W 1 u c z E u e 0 F w Z m V s b X V z I C h v a G 5 l I F p 1 Y 2 t l c n p 1 c 2 F 0 e i k s M j F 9 J n F 1 b 3 Q 7 L C Z x d W 9 0 O 1 N l Y 3 R p b 2 4 x L 2 5 l d S A x L 0 F 1 d G 9 S Z W 1 v d m V k Q 2 9 s d W 1 u c z E u e 0 F w Z m V s L D I y f S Z x d W 9 0 O y w m c X V v d D t T Z W N 0 a W 9 u M S 9 u Z X U g M S 9 B d X R v U m V t b 3 Z l Z E N v b H V t b n M x L n t C Y W 5 h b m U s M j N 9 J n F 1 b 3 Q 7 L C Z x d W 9 0 O 1 N l Y 3 R p b 2 4 x L 2 5 l d S A x L 0 F 1 d G 9 S Z W 1 v d m V k Q 2 9 s d W 1 u c z E u e 1 B m Z W Z m Z X I s M j R 9 J n F 1 b 3 Q 7 L C Z x d W 9 0 O 1 N l Y 3 R p b 2 4 x L 2 5 l d S A x L 0 F 1 d G 9 S Z W 1 v d m V k Q 2 9 s d W 1 u c z E u e 1 N h b H o s M j V 9 J n F 1 b 3 Q 7 L C Z x d W 9 0 O 1 N l Y 3 R p b 2 4 x L 2 5 l d S A x L 0 F 1 d G 9 S Z W 1 v d m V k Q 2 9 s d W 1 u c z E u e 0 N v b H V t b j E s M j Z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W J j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z B U M T g 6 M z Y 6 M T A u M z A 4 N z E y O V o i I C 8 + P E V u d H J 5 I F R 5 c G U 9 I k Z p b G x D b 2 x 1 b W 5 U e X B l c y I g V m F s d W U 9 I n N C Z 1 l E I i A v P j x F b n R y e S B U e X B l P S J G a W x s Q 2 9 s d W 1 u T m F t Z X M i I F Z h b H V l P S J z W y Z x d W 9 0 O 0 7 D p G h y c 3 R v Z m Y m c X V v d D s s J n F 1 b 3 Q 7 R W l u a G V p d C Z x d W 9 0 O y w m c X V v d D t U Y W d l c 2 J l Z G F y Z l 9 N a X R 0 Z W x 3 Z X J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5 O W R h M W E 5 L W I 5 Z j Y t N G F j Y i 1 i O G E x L T V h Y T N h M W N h Z T d j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W J j L 0 F 1 d G 9 S Z W 1 v d m V k Q 2 9 s d W 1 u c z E u e 0 7 D p G h y c 3 R v Z m Y s M H 0 m c X V v d D s s J n F 1 b 3 Q 7 U 2 V j d G l v b j E v Y W J j L 0 F 1 d G 9 S Z W 1 v d m V k Q 2 9 s d W 1 u c z E u e 0 V p b m h l a X Q s M X 0 m c X V v d D s s J n F 1 b 3 Q 7 U 2 V j d G l v b j E v Y W J j L 0 F 1 d G 9 S Z W 1 v d m V k Q 2 9 s d W 1 u c z E u e 1 R h Z 2 V z Y m V k Y X J m X 0 1 p d H R l b H d l c n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Y W J j L 0 F 1 d G 9 S Z W 1 v d m V k Q 2 9 s d W 1 u c z E u e 0 7 D p G h y c 3 R v Z m Y s M H 0 m c X V v d D s s J n F 1 b 3 Q 7 U 2 V j d G l v b j E v Y W J j L 0 F 1 d G 9 S Z W 1 v d m V k Q 2 9 s d W 1 u c z E u e 0 V p b m h l a X Q s M X 0 m c X V v d D s s J n F 1 b 3 Q 7 U 2 V j d G l v b j E v Y W J j L 0 F 1 d G 9 S Z W 1 v d m V k Q 2 9 s d W 1 u c z E u e 1 R h Z 2 V z Y m V k Y X J m X 0 1 p d H R l b H d l c n Q s M n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k Y X R h X 2 F z X 2 N z d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x V D A 2 O j U 2 O j Q 3 L j U x N j g x M z N a I i A v P j x F b n R y e S B U e X B l P S J G a W x s Q 2 9 s d W 1 u V H l w Z X M i I F Z h b H V l P S J z Q m d Z R 0 J n W U d C Z 1 l H Q m d Z R 0 J n W U d C Z 1 l H Q m d Z R 0 J n W U d C Z 1 l H Q m d Z R 0 J n W U d C Z 1 l H Q m d Z R 0 J n T U R C Z 0 1 E I i A v P j x F b n R y e S B U e X B l P S J G a W x s Q 2 9 s d W 1 u T m F t Z X M i I F Z h b H V l P S J z W y Z x d W 9 0 O 0 N v b H V t b j E m c X V v d D s s J n F 1 b 3 Q 7 R W l z Z W 4 m c X V v d D s s J n F 1 b 3 Q 7 T W F n b m V z a X V t J n F 1 b 3 Q 7 L C Z x d W 9 0 O 0 N h b H p p d W 0 m c X V v d D s s J n F 1 b 3 Q 7 W m l u a y Z x d W 9 0 O y w m c X V v d D t T Z W x l b i Z x d W 9 0 O y w m c X V v d D t W a X R h b W l u I E s x J n F 1 b 3 Q 7 L C Z x d W 9 0 O 1 Z p d G F t a W 4 g S z I m c X V v d D s s J n F 1 b 3 Q 7 S m 9 k J n F 1 b 3 Q 7 L C Z x d W 9 0 O 0 J h b G x h c 3 R z d G 9 m Z m U m c X V v d D s s J n F 1 b 3 Q 7 V m l 0 Y W 1 p b i B C M T I m c X V v d D s s J n F 1 b 3 Q 7 V m l 0 Y W 1 p b i B C M S Z x d W 9 0 O y w m c X V v d D t W a X R h b W l u I E I y J n F 1 b 3 Q 7 L C Z x d W 9 0 O 1 Z p d G F t a W 4 g Q j M m c X V v d D s s J n F 1 b 3 Q 7 V m l 0 Y W 1 p b i B C N i Z x d W 9 0 O y w m c X V v d D t W a X R h b W l u I E I 3 J n F 1 b 3 Q 7 L C Z x d W 9 0 O 1 Z p d G F t a W 4 g Q j k m c X V v d D s s J n F 1 b 3 Q 7 V m l 0 Y W 1 p b i B D J n F 1 b 3 Q 7 L C Z x d W 9 0 O 1 Z p d G F t a W 4 g R S Z x d W 9 0 O y w m c X V v d D t W a X R h b W l u I E E m c X V v d D s s J n F 1 b 3 Q 7 W n V j a 2 V y J n F 1 b 3 Q 7 L C Z x d W 9 0 O 0 h p c 3 R p Z G l u J n F 1 b 3 Q 7 L C Z x d W 9 0 O 0 l z b 2 x l d W N p b i Z x d W 9 0 O y w m c X V v d D t M Z X V j a W 4 m c X V v d D s s J n F 1 b 3 Q 7 T H l z a W 4 m c X V v d D s s J n F 1 b 3 Q 7 T W V 0 a G l v b m l u J n F 1 b 3 Q 7 L C Z x d W 9 0 O 1 B o Z W 5 5 b G F s Y W 5 p b i Z x d W 9 0 O y w m c X V v d D t U a H J l b 2 5 p b i Z x d W 9 0 O y w m c X V v d D t U c n l w d G 9 w a G F u J n F 1 b 3 Q 7 L C Z x d W 9 0 O 1 Z h b G l u J n F 1 b 3 Q 7 L C Z x d W 9 0 O 0 t h b G l 1 b S Z x d W 9 0 O y w m c X V v d D t W a X R h b W l u I E I 1 I C h Q Y W 5 0 b 3 R o Z W 5 z w 6 R 1 c m U p J n F 1 b 3 Q 7 L C Z x d W 9 0 O 0 1 h b m d h b i A o U 3 B 1 c m V u Z W x l b W V u d C k m c X V v d D s s J n F 1 b 3 Q 7 S 3 V w Z m V y I C h T c H V y Z W 5 l b G V t Z W 5 0 K S Z x d W 9 0 O y w m c X V v d D t D a H J v b S A o U 3 B 1 c m V u Z W x l b W V u d C k m c X V v d D s s J n F 1 b 3 Q 7 T W 9 s e W J k w 6 R u I C h T c H V y Z W 5 l b G V t Z W 5 0 K S Z x d W 9 0 O y w m c X V v d D t G b H V v c m l k I C h T c H V y Z W 5 l b G V t Z W 5 0 K S Z x d W 9 0 O y w m c X V v d D t D a G x v c m l k I C h N Z W 5 n Z W 5 l b G V t Z W 5 0 K S Z x d W 9 0 O y w m c X V v d D t O Y X R y a X V t I C h N Z W 5 n Z W 5 l b G V t Z W 5 0 K S Z x d W 9 0 O y w m c X V v d D t Q a G 9 z c G h v c i A o T W V u Z 2 V u Z W x l b W V u d C k m c X V v d D s s J n F 1 b 3 Q 7 U 2 N o d 2 V m Z W w g K E J l c 3 R h b m R 0 Z W l s I H Z v b i B Q c m 9 0 Z W l u Z W 4 p J n F 1 b 3 Q 7 L C Z x d W 9 0 O 1 B m Z W Z m Z X I m c X V v d D s s J n F 1 b 3 Q 7 U 2 F s e i Z x d W 9 0 O y w m c X V v d D t G c n V r d G 9 z Z S Z x d W 9 0 O y w m c X V v d D t f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O D A 0 N D J l N i 0 1 M W F m L T Q w Z j I t O D E 3 Z i 1 l M z l l Z m Y 2 Z D I 4 M G Q i I C 8 + P E V u d H J 5 I F R 5 c G U 9 I l J l b G F 0 a W 9 u c 2 h p c E l u Z m 9 D b 2 5 0 Y W l u Z X I i I F Z h b H V l P S J z e y Z x d W 9 0 O 2 N v b H V t b k N v d W 5 0 J n F 1 b 3 Q 7 O j Q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X R h X 2 F z X 2 N z d i 9 B d X R v U m V t b 3 Z l Z E N v b H V t b n M x L n t D b 2 x 1 b W 4 x L D B 9 J n F 1 b 3 Q 7 L C Z x d W 9 0 O 1 N l Y 3 R p b 2 4 x L 2 R h d G F f Y X N f Y 3 N 2 L 0 F 1 d G 9 S Z W 1 v d m V k Q 2 9 s d W 1 u c z E u e 0 V p c 2 V u L D F 9 J n F 1 b 3 Q 7 L C Z x d W 9 0 O 1 N l Y 3 R p b 2 4 x L 2 R h d G F f Y X N f Y 3 N 2 L 0 F 1 d G 9 S Z W 1 v d m V k Q 2 9 s d W 1 u c z E u e 0 1 h Z 2 5 l c 2 l 1 b S w y f S Z x d W 9 0 O y w m c X V v d D t T Z W N 0 a W 9 u M S 9 k Y X R h X 2 F z X 2 N z d i 9 B d X R v U m V t b 3 Z l Z E N v b H V t b n M x L n t D Y W x 6 a X V t L D N 9 J n F 1 b 3 Q 7 L C Z x d W 9 0 O 1 N l Y 3 R p b 2 4 x L 2 R h d G F f Y X N f Y 3 N 2 L 0 F 1 d G 9 S Z W 1 v d m V k Q 2 9 s d W 1 u c z E u e 1 p p b m s s N H 0 m c X V v d D s s J n F 1 b 3 Q 7 U 2 V j d G l v b j E v Z G F 0 Y V 9 h c 1 9 j c 3 Y v Q X V 0 b 1 J l b W 9 2 Z W R D b 2 x 1 b W 5 z M S 5 7 U 2 V s Z W 4 s N X 0 m c X V v d D s s J n F 1 b 3 Q 7 U 2 V j d G l v b j E v Z G F 0 Y V 9 h c 1 9 j c 3 Y v Q X V 0 b 1 J l b W 9 2 Z W R D b 2 x 1 b W 5 z M S 5 7 V m l 0 Y W 1 p b i B L M S w 2 f S Z x d W 9 0 O y w m c X V v d D t T Z W N 0 a W 9 u M S 9 k Y X R h X 2 F z X 2 N z d i 9 B d X R v U m V t b 3 Z l Z E N v b H V t b n M x L n t W a X R h b W l u I E s y L D d 9 J n F 1 b 3 Q 7 L C Z x d W 9 0 O 1 N l Y 3 R p b 2 4 x L 2 R h d G F f Y X N f Y 3 N 2 L 0 F 1 d G 9 S Z W 1 v d m V k Q 2 9 s d W 1 u c z E u e 0 p v Z C w 4 f S Z x d W 9 0 O y w m c X V v d D t T Z W N 0 a W 9 u M S 9 k Y X R h X 2 F z X 2 N z d i 9 B d X R v U m V t b 3 Z l Z E N v b H V t b n M x L n t C Y W x s Y X N 0 c 3 R v Z m Z l L D l 9 J n F 1 b 3 Q 7 L C Z x d W 9 0 O 1 N l Y 3 R p b 2 4 x L 2 R h d G F f Y X N f Y 3 N 2 L 0 F 1 d G 9 S Z W 1 v d m V k Q 2 9 s d W 1 u c z E u e 1 Z p d G F t a W 4 g Q j E y L D E w f S Z x d W 9 0 O y w m c X V v d D t T Z W N 0 a W 9 u M S 9 k Y X R h X 2 F z X 2 N z d i 9 B d X R v U m V t b 3 Z l Z E N v b H V t b n M x L n t W a X R h b W l u I E I x L D E x f S Z x d W 9 0 O y w m c X V v d D t T Z W N 0 a W 9 u M S 9 k Y X R h X 2 F z X 2 N z d i 9 B d X R v U m V t b 3 Z l Z E N v b H V t b n M x L n t W a X R h b W l u I E I y L D E y f S Z x d W 9 0 O y w m c X V v d D t T Z W N 0 a W 9 u M S 9 k Y X R h X 2 F z X 2 N z d i 9 B d X R v U m V t b 3 Z l Z E N v b H V t b n M x L n t W a X R h b W l u I E I z L D E z f S Z x d W 9 0 O y w m c X V v d D t T Z W N 0 a W 9 u M S 9 k Y X R h X 2 F z X 2 N z d i 9 B d X R v U m V t b 3 Z l Z E N v b H V t b n M x L n t W a X R h b W l u I E I 2 L D E 0 f S Z x d W 9 0 O y w m c X V v d D t T Z W N 0 a W 9 u M S 9 k Y X R h X 2 F z X 2 N z d i 9 B d X R v U m V t b 3 Z l Z E N v b H V t b n M x L n t W a X R h b W l u I E I 3 L D E 1 f S Z x d W 9 0 O y w m c X V v d D t T Z W N 0 a W 9 u M S 9 k Y X R h X 2 F z X 2 N z d i 9 B d X R v U m V t b 3 Z l Z E N v b H V t b n M x L n t W a X R h b W l u I E I 5 L D E 2 f S Z x d W 9 0 O y w m c X V v d D t T Z W N 0 a W 9 u M S 9 k Y X R h X 2 F z X 2 N z d i 9 B d X R v U m V t b 3 Z l Z E N v b H V t b n M x L n t W a X R h b W l u I E M s M T d 9 J n F 1 b 3 Q 7 L C Z x d W 9 0 O 1 N l Y 3 R p b 2 4 x L 2 R h d G F f Y X N f Y 3 N 2 L 0 F 1 d G 9 S Z W 1 v d m V k Q 2 9 s d W 1 u c z E u e 1 Z p d G F t a W 4 g R S w x O H 0 m c X V v d D s s J n F 1 b 3 Q 7 U 2 V j d G l v b j E v Z G F 0 Y V 9 h c 1 9 j c 3 Y v Q X V 0 b 1 J l b W 9 2 Z W R D b 2 x 1 b W 5 z M S 5 7 V m l 0 Y W 1 p b i B B L D E 5 f S Z x d W 9 0 O y w m c X V v d D t T Z W N 0 a W 9 u M S 9 k Y X R h X 2 F z X 2 N z d i 9 B d X R v U m V t b 3 Z l Z E N v b H V t b n M x L n t a d W N r Z X I s M j B 9 J n F 1 b 3 Q 7 L C Z x d W 9 0 O 1 N l Y 3 R p b 2 4 x L 2 R h d G F f Y X N f Y 3 N 2 L 0 F 1 d G 9 S Z W 1 v d m V k Q 2 9 s d W 1 u c z E u e 0 h p c 3 R p Z G l u L D I x f S Z x d W 9 0 O y w m c X V v d D t T Z W N 0 a W 9 u M S 9 k Y X R h X 2 F z X 2 N z d i 9 B d X R v U m V t b 3 Z l Z E N v b H V t b n M x L n t J c 2 9 s Z X V j a W 4 s M j J 9 J n F 1 b 3 Q 7 L C Z x d W 9 0 O 1 N l Y 3 R p b 2 4 x L 2 R h d G F f Y X N f Y 3 N 2 L 0 F 1 d G 9 S Z W 1 v d m V k Q 2 9 s d W 1 u c z E u e 0 x l d W N p b i w y M 3 0 m c X V v d D s s J n F 1 b 3 Q 7 U 2 V j d G l v b j E v Z G F 0 Y V 9 h c 1 9 j c 3 Y v Q X V 0 b 1 J l b W 9 2 Z W R D b 2 x 1 b W 5 z M S 5 7 T H l z a W 4 s M j R 9 J n F 1 b 3 Q 7 L C Z x d W 9 0 O 1 N l Y 3 R p b 2 4 x L 2 R h d G F f Y X N f Y 3 N 2 L 0 F 1 d G 9 S Z W 1 v d m V k Q 2 9 s d W 1 u c z E u e 0 1 l d G h p b 2 5 p b i w y N X 0 m c X V v d D s s J n F 1 b 3 Q 7 U 2 V j d G l v b j E v Z G F 0 Y V 9 h c 1 9 j c 3 Y v Q X V 0 b 1 J l b W 9 2 Z W R D b 2 x 1 b W 5 z M S 5 7 U G h l b n l s Y W x h b m l u L D I 2 f S Z x d W 9 0 O y w m c X V v d D t T Z W N 0 a W 9 u M S 9 k Y X R h X 2 F z X 2 N z d i 9 B d X R v U m V t b 3 Z l Z E N v b H V t b n M x L n t U a H J l b 2 5 p b i w y N 3 0 m c X V v d D s s J n F 1 b 3 Q 7 U 2 V j d G l v b j E v Z G F 0 Y V 9 h c 1 9 j c 3 Y v Q X V 0 b 1 J l b W 9 2 Z W R D b 2 x 1 b W 5 z M S 5 7 V H J 5 c H R v c G h h b i w y O H 0 m c X V v d D s s J n F 1 b 3 Q 7 U 2 V j d G l v b j E v Z G F 0 Y V 9 h c 1 9 j c 3 Y v Q X V 0 b 1 J l b W 9 2 Z W R D b 2 x 1 b W 5 z M S 5 7 V m F s a W 4 s M j l 9 J n F 1 b 3 Q 7 L C Z x d W 9 0 O 1 N l Y 3 R p b 2 4 x L 2 R h d G F f Y X N f Y 3 N 2 L 0 F 1 d G 9 S Z W 1 v d m V k Q 2 9 s d W 1 u c z E u e 0 t h b G l 1 b S w z M H 0 m c X V v d D s s J n F 1 b 3 Q 7 U 2 V j d G l v b j E v Z G F 0 Y V 9 h c 1 9 j c 3 Y v Q X V 0 b 1 J l b W 9 2 Z W R D b 2 x 1 b W 5 z M S 5 7 V m l 0 Y W 1 p b i B C N S A o U G F u d G 9 0 a G V u c 8 O k d X J l K S w z M X 0 m c X V v d D s s J n F 1 b 3 Q 7 U 2 V j d G l v b j E v Z G F 0 Y V 9 h c 1 9 j c 3 Y v Q X V 0 b 1 J l b W 9 2 Z W R D b 2 x 1 b W 5 z M S 5 7 T W F u Z 2 F u I C h T c H V y Z W 5 l b G V t Z W 5 0 K S w z M n 0 m c X V v d D s s J n F 1 b 3 Q 7 U 2 V j d G l v b j E v Z G F 0 Y V 9 h c 1 9 j c 3 Y v Q X V 0 b 1 J l b W 9 2 Z W R D b 2 x 1 b W 5 z M S 5 7 S 3 V w Z m V y I C h T c H V y Z W 5 l b G V t Z W 5 0 K S w z M 3 0 m c X V v d D s s J n F 1 b 3 Q 7 U 2 V j d G l v b j E v Z G F 0 Y V 9 h c 1 9 j c 3 Y v Q X V 0 b 1 J l b W 9 2 Z W R D b 2 x 1 b W 5 z M S 5 7 Q 2 h y b 2 0 g K F N w d X J l b m V s Z W 1 l b n Q p L D M 0 f S Z x d W 9 0 O y w m c X V v d D t T Z W N 0 a W 9 u M S 9 k Y X R h X 2 F z X 2 N z d i 9 B d X R v U m V t b 3 Z l Z E N v b H V t b n M x L n t N b 2 x 5 Y m T D p G 4 g K F N w d X J l b m V s Z W 1 l b n Q p L D M 1 f S Z x d W 9 0 O y w m c X V v d D t T Z W N 0 a W 9 u M S 9 k Y X R h X 2 F z X 2 N z d i 9 B d X R v U m V t b 3 Z l Z E N v b H V t b n M x L n t G b H V v c m l k I C h T c H V y Z W 5 l b G V t Z W 5 0 K S w z N n 0 m c X V v d D s s J n F 1 b 3 Q 7 U 2 V j d G l v b j E v Z G F 0 Y V 9 h c 1 9 j c 3 Y v Q X V 0 b 1 J l b W 9 2 Z W R D b 2 x 1 b W 5 z M S 5 7 Q 2 h s b 3 J p Z C A o T W V u Z 2 V u Z W x l b W V u d C k s M z d 9 J n F 1 b 3 Q 7 L C Z x d W 9 0 O 1 N l Y 3 R p b 2 4 x L 2 R h d G F f Y X N f Y 3 N 2 L 0 F 1 d G 9 S Z W 1 v d m V k Q 2 9 s d W 1 u c z E u e 0 5 h d H J p d W 0 g K E 1 l b m d l b m V s Z W 1 l b n Q p L D M 4 f S Z x d W 9 0 O y w m c X V v d D t T Z W N 0 a W 9 u M S 9 k Y X R h X 2 F z X 2 N z d i 9 B d X R v U m V t b 3 Z l Z E N v b H V t b n M x L n t Q a G 9 z c G h v c i A o T W V u Z 2 V u Z W x l b W V u d C k s M z l 9 J n F 1 b 3 Q 7 L C Z x d W 9 0 O 1 N l Y 3 R p b 2 4 x L 2 R h d G F f Y X N f Y 3 N 2 L 0 F 1 d G 9 S Z W 1 v d m V k Q 2 9 s d W 1 u c z E u e 1 N j a H d l Z m V s I C h C Z X N 0 Y W 5 k d G V p b C B 2 b 2 4 g U H J v d G V p b m V u K S w 0 M H 0 m c X V v d D s s J n F 1 b 3 Q 7 U 2 V j d G l v b j E v Z G F 0 Y V 9 h c 1 9 j c 3 Y v Q X V 0 b 1 J l b W 9 2 Z W R D b 2 x 1 b W 5 z M S 5 7 U G Z l Z m Z l c i w 0 M X 0 m c X V v d D s s J n F 1 b 3 Q 7 U 2 V j d G l v b j E v Z G F 0 Y V 9 h c 1 9 j c 3 Y v Q X V 0 b 1 J l b W 9 2 Z W R D b 2 x 1 b W 5 z M S 5 7 U 2 F s e i w 0 M n 0 m c X V v d D s s J n F 1 b 3 Q 7 U 2 V j d G l v b j E v Z G F 0 Y V 9 h c 1 9 j c 3 Y v Q X V 0 b 1 J l b W 9 2 Z W R D b 2 x 1 b W 5 z M S 5 7 R n J 1 a 3 R v c 2 U s N D N 9 J n F 1 b 3 Q 7 L C Z x d W 9 0 O 1 N l Y 3 R p b 2 4 x L 2 R h d G F f Y X N f Y 3 N 2 L 0 F 1 d G 9 S Z W 1 v d m V k Q 2 9 s d W 1 u c z E u e 1 8 x L D Q 0 f S Z x d W 9 0 O 1 0 s J n F 1 b 3 Q 7 Q 2 9 s d W 1 u Q 2 9 1 b n Q m c X V v d D s 6 N D U s J n F 1 b 3 Q 7 S 2 V 5 Q 2 9 s d W 1 u T m F t Z X M m c X V v d D s 6 W 1 0 s J n F 1 b 3 Q 7 Q 2 9 s d W 1 u S W R l b n R p d G l l c y Z x d W 9 0 O z p b J n F 1 b 3 Q 7 U 2 V j d G l v b j E v Z G F 0 Y V 9 h c 1 9 j c 3 Y v Q X V 0 b 1 J l b W 9 2 Z W R D b 2 x 1 b W 5 z M S 5 7 Q 2 9 s d W 1 u M S w w f S Z x d W 9 0 O y w m c X V v d D t T Z W N 0 a W 9 u M S 9 k Y X R h X 2 F z X 2 N z d i 9 B d X R v U m V t b 3 Z l Z E N v b H V t b n M x L n t F a X N l b i w x f S Z x d W 9 0 O y w m c X V v d D t T Z W N 0 a W 9 u M S 9 k Y X R h X 2 F z X 2 N z d i 9 B d X R v U m V t b 3 Z l Z E N v b H V t b n M x L n t N Y W d u Z X N p d W 0 s M n 0 m c X V v d D s s J n F 1 b 3 Q 7 U 2 V j d G l v b j E v Z G F 0 Y V 9 h c 1 9 j c 3 Y v Q X V 0 b 1 J l b W 9 2 Z W R D b 2 x 1 b W 5 z M S 5 7 Q 2 F s e m l 1 b S w z f S Z x d W 9 0 O y w m c X V v d D t T Z W N 0 a W 9 u M S 9 k Y X R h X 2 F z X 2 N z d i 9 B d X R v U m V t b 3 Z l Z E N v b H V t b n M x L n t a a W 5 r L D R 9 J n F 1 b 3 Q 7 L C Z x d W 9 0 O 1 N l Y 3 R p b 2 4 x L 2 R h d G F f Y X N f Y 3 N 2 L 0 F 1 d G 9 S Z W 1 v d m V k Q 2 9 s d W 1 u c z E u e 1 N l b G V u L D V 9 J n F 1 b 3 Q 7 L C Z x d W 9 0 O 1 N l Y 3 R p b 2 4 x L 2 R h d G F f Y X N f Y 3 N 2 L 0 F 1 d G 9 S Z W 1 v d m V k Q 2 9 s d W 1 u c z E u e 1 Z p d G F t a W 4 g S z E s N n 0 m c X V v d D s s J n F 1 b 3 Q 7 U 2 V j d G l v b j E v Z G F 0 Y V 9 h c 1 9 j c 3 Y v Q X V 0 b 1 J l b W 9 2 Z W R D b 2 x 1 b W 5 z M S 5 7 V m l 0 Y W 1 p b i B L M i w 3 f S Z x d W 9 0 O y w m c X V v d D t T Z W N 0 a W 9 u M S 9 k Y X R h X 2 F z X 2 N z d i 9 B d X R v U m V t b 3 Z l Z E N v b H V t b n M x L n t K b 2 Q s O H 0 m c X V v d D s s J n F 1 b 3 Q 7 U 2 V j d G l v b j E v Z G F 0 Y V 9 h c 1 9 j c 3 Y v Q X V 0 b 1 J l b W 9 2 Z W R D b 2 x 1 b W 5 z M S 5 7 Q m F s b G F z d H N 0 b 2 Z m Z S w 5 f S Z x d W 9 0 O y w m c X V v d D t T Z W N 0 a W 9 u M S 9 k Y X R h X 2 F z X 2 N z d i 9 B d X R v U m V t b 3 Z l Z E N v b H V t b n M x L n t W a X R h b W l u I E I x M i w x M H 0 m c X V v d D s s J n F 1 b 3 Q 7 U 2 V j d G l v b j E v Z G F 0 Y V 9 h c 1 9 j c 3 Y v Q X V 0 b 1 J l b W 9 2 Z W R D b 2 x 1 b W 5 z M S 5 7 V m l 0 Y W 1 p b i B C M S w x M X 0 m c X V v d D s s J n F 1 b 3 Q 7 U 2 V j d G l v b j E v Z G F 0 Y V 9 h c 1 9 j c 3 Y v Q X V 0 b 1 J l b W 9 2 Z W R D b 2 x 1 b W 5 z M S 5 7 V m l 0 Y W 1 p b i B C M i w x M n 0 m c X V v d D s s J n F 1 b 3 Q 7 U 2 V j d G l v b j E v Z G F 0 Y V 9 h c 1 9 j c 3 Y v Q X V 0 b 1 J l b W 9 2 Z W R D b 2 x 1 b W 5 z M S 5 7 V m l 0 Y W 1 p b i B C M y w x M 3 0 m c X V v d D s s J n F 1 b 3 Q 7 U 2 V j d G l v b j E v Z G F 0 Y V 9 h c 1 9 j c 3 Y v Q X V 0 b 1 J l b W 9 2 Z W R D b 2 x 1 b W 5 z M S 5 7 V m l 0 Y W 1 p b i B C N i w x N H 0 m c X V v d D s s J n F 1 b 3 Q 7 U 2 V j d G l v b j E v Z G F 0 Y V 9 h c 1 9 j c 3 Y v Q X V 0 b 1 J l b W 9 2 Z W R D b 2 x 1 b W 5 z M S 5 7 V m l 0 Y W 1 p b i B C N y w x N X 0 m c X V v d D s s J n F 1 b 3 Q 7 U 2 V j d G l v b j E v Z G F 0 Y V 9 h c 1 9 j c 3 Y v Q X V 0 b 1 J l b W 9 2 Z W R D b 2 x 1 b W 5 z M S 5 7 V m l 0 Y W 1 p b i B C O S w x N n 0 m c X V v d D s s J n F 1 b 3 Q 7 U 2 V j d G l v b j E v Z G F 0 Y V 9 h c 1 9 j c 3 Y v Q X V 0 b 1 J l b W 9 2 Z W R D b 2 x 1 b W 5 z M S 5 7 V m l 0 Y W 1 p b i B D L D E 3 f S Z x d W 9 0 O y w m c X V v d D t T Z W N 0 a W 9 u M S 9 k Y X R h X 2 F z X 2 N z d i 9 B d X R v U m V t b 3 Z l Z E N v b H V t b n M x L n t W a X R h b W l u I E U s M T h 9 J n F 1 b 3 Q 7 L C Z x d W 9 0 O 1 N l Y 3 R p b 2 4 x L 2 R h d G F f Y X N f Y 3 N 2 L 0 F 1 d G 9 S Z W 1 v d m V k Q 2 9 s d W 1 u c z E u e 1 Z p d G F t a W 4 g Q S w x O X 0 m c X V v d D s s J n F 1 b 3 Q 7 U 2 V j d G l v b j E v Z G F 0 Y V 9 h c 1 9 j c 3 Y v Q X V 0 b 1 J l b W 9 2 Z W R D b 2 x 1 b W 5 z M S 5 7 W n V j a 2 V y L D I w f S Z x d W 9 0 O y w m c X V v d D t T Z W N 0 a W 9 u M S 9 k Y X R h X 2 F z X 2 N z d i 9 B d X R v U m V t b 3 Z l Z E N v b H V t b n M x L n t I a X N 0 a W R p b i w y M X 0 m c X V v d D s s J n F 1 b 3 Q 7 U 2 V j d G l v b j E v Z G F 0 Y V 9 h c 1 9 j c 3 Y v Q X V 0 b 1 J l b W 9 2 Z W R D b 2 x 1 b W 5 z M S 5 7 S X N v b G V 1 Y 2 l u L D I y f S Z x d W 9 0 O y w m c X V v d D t T Z W N 0 a W 9 u M S 9 k Y X R h X 2 F z X 2 N z d i 9 B d X R v U m V t b 3 Z l Z E N v b H V t b n M x L n t M Z X V j a W 4 s M j N 9 J n F 1 b 3 Q 7 L C Z x d W 9 0 O 1 N l Y 3 R p b 2 4 x L 2 R h d G F f Y X N f Y 3 N 2 L 0 F 1 d G 9 S Z W 1 v d m V k Q 2 9 s d W 1 u c z E u e 0 x 5 c 2 l u L D I 0 f S Z x d W 9 0 O y w m c X V v d D t T Z W N 0 a W 9 u M S 9 k Y X R h X 2 F z X 2 N z d i 9 B d X R v U m V t b 3 Z l Z E N v b H V t b n M x L n t N Z X R o a W 9 u a W 4 s M j V 9 J n F 1 b 3 Q 7 L C Z x d W 9 0 O 1 N l Y 3 R p b 2 4 x L 2 R h d G F f Y X N f Y 3 N 2 L 0 F 1 d G 9 S Z W 1 v d m V k Q 2 9 s d W 1 u c z E u e 1 B o Z W 5 5 b G F s Y W 5 p b i w y N n 0 m c X V v d D s s J n F 1 b 3 Q 7 U 2 V j d G l v b j E v Z G F 0 Y V 9 h c 1 9 j c 3 Y v Q X V 0 b 1 J l b W 9 2 Z W R D b 2 x 1 b W 5 z M S 5 7 V G h y Z W 9 u a W 4 s M j d 9 J n F 1 b 3 Q 7 L C Z x d W 9 0 O 1 N l Y 3 R p b 2 4 x L 2 R h d G F f Y X N f Y 3 N 2 L 0 F 1 d G 9 S Z W 1 v d m V k Q 2 9 s d W 1 u c z E u e 1 R y e X B 0 b 3 B o Y W 4 s M j h 9 J n F 1 b 3 Q 7 L C Z x d W 9 0 O 1 N l Y 3 R p b 2 4 x L 2 R h d G F f Y X N f Y 3 N 2 L 0 F 1 d G 9 S Z W 1 v d m V k Q 2 9 s d W 1 u c z E u e 1 Z h b G l u L D I 5 f S Z x d W 9 0 O y w m c X V v d D t T Z W N 0 a W 9 u M S 9 k Y X R h X 2 F z X 2 N z d i 9 B d X R v U m V t b 3 Z l Z E N v b H V t b n M x L n t L Y W x p d W 0 s M z B 9 J n F 1 b 3 Q 7 L C Z x d W 9 0 O 1 N l Y 3 R p b 2 4 x L 2 R h d G F f Y X N f Y 3 N 2 L 0 F 1 d G 9 S Z W 1 v d m V k Q 2 9 s d W 1 u c z E u e 1 Z p d G F t a W 4 g Q j U g K F B h b n R v d G h l b n P D p H V y Z S k s M z F 9 J n F 1 b 3 Q 7 L C Z x d W 9 0 O 1 N l Y 3 R p b 2 4 x L 2 R h d G F f Y X N f Y 3 N 2 L 0 F 1 d G 9 S Z W 1 v d m V k Q 2 9 s d W 1 u c z E u e 0 1 h b m d h b i A o U 3 B 1 c m V u Z W x l b W V u d C k s M z J 9 J n F 1 b 3 Q 7 L C Z x d W 9 0 O 1 N l Y 3 R p b 2 4 x L 2 R h d G F f Y X N f Y 3 N 2 L 0 F 1 d G 9 S Z W 1 v d m V k Q 2 9 s d W 1 u c z E u e 0 t 1 c G Z l c i A o U 3 B 1 c m V u Z W x l b W V u d C k s M z N 9 J n F 1 b 3 Q 7 L C Z x d W 9 0 O 1 N l Y 3 R p b 2 4 x L 2 R h d G F f Y X N f Y 3 N 2 L 0 F 1 d G 9 S Z W 1 v d m V k Q 2 9 s d W 1 u c z E u e 0 N o c m 9 t I C h T c H V y Z W 5 l b G V t Z W 5 0 K S w z N H 0 m c X V v d D s s J n F 1 b 3 Q 7 U 2 V j d G l v b j E v Z G F 0 Y V 9 h c 1 9 j c 3 Y v Q X V 0 b 1 J l b W 9 2 Z W R D b 2 x 1 b W 5 z M S 5 7 T W 9 s e W J k w 6 R u I C h T c H V y Z W 5 l b G V t Z W 5 0 K S w z N X 0 m c X V v d D s s J n F 1 b 3 Q 7 U 2 V j d G l v b j E v Z G F 0 Y V 9 h c 1 9 j c 3 Y v Q X V 0 b 1 J l b W 9 2 Z W R D b 2 x 1 b W 5 z M S 5 7 R m x 1 b 3 J p Z C A o U 3 B 1 c m V u Z W x l b W V u d C k s M z Z 9 J n F 1 b 3 Q 7 L C Z x d W 9 0 O 1 N l Y 3 R p b 2 4 x L 2 R h d G F f Y X N f Y 3 N 2 L 0 F 1 d G 9 S Z W 1 v d m V k Q 2 9 s d W 1 u c z E u e 0 N o b G 9 y a W Q g K E 1 l b m d l b m V s Z W 1 l b n Q p L D M 3 f S Z x d W 9 0 O y w m c X V v d D t T Z W N 0 a W 9 u M S 9 k Y X R h X 2 F z X 2 N z d i 9 B d X R v U m V t b 3 Z l Z E N v b H V t b n M x L n t O Y X R y a X V t I C h N Z W 5 n Z W 5 l b G V t Z W 5 0 K S w z O H 0 m c X V v d D s s J n F 1 b 3 Q 7 U 2 V j d G l v b j E v Z G F 0 Y V 9 h c 1 9 j c 3 Y v Q X V 0 b 1 J l b W 9 2 Z W R D b 2 x 1 b W 5 z M S 5 7 U G h v c 3 B o b 3 I g K E 1 l b m d l b m V s Z W 1 l b n Q p L D M 5 f S Z x d W 9 0 O y w m c X V v d D t T Z W N 0 a W 9 u M S 9 k Y X R h X 2 F z X 2 N z d i 9 B d X R v U m V t b 3 Z l Z E N v b H V t b n M x L n t T Y 2 h 3 Z W Z l b C A o Q m V z d G F u Z H R l a W w g d m 9 u I F B y b 3 R l a W 5 l b i k s N D B 9 J n F 1 b 3 Q 7 L C Z x d W 9 0 O 1 N l Y 3 R p b 2 4 x L 2 R h d G F f Y X N f Y 3 N 2 L 0 F 1 d G 9 S Z W 1 v d m V k Q 2 9 s d W 1 u c z E u e 1 B m Z W Z m Z X I s N D F 9 J n F 1 b 3 Q 7 L C Z x d W 9 0 O 1 N l Y 3 R p b 2 4 x L 2 R h d G F f Y X N f Y 3 N 2 L 0 F 1 d G 9 S Z W 1 v d m V k Q 2 9 s d W 1 u c z E u e 1 N h b H o s N D J 9 J n F 1 b 3 Q 7 L C Z x d W 9 0 O 1 N l Y 3 R p b 2 4 x L 2 R h d G F f Y X N f Y 3 N 2 L 0 F 1 d G 9 S Z W 1 v d m V k Q 2 9 s d W 1 u c z E u e 0 Z y d W t 0 b 3 N l L D Q z f S Z x d W 9 0 O y w m c X V v d D t T Z W N 0 a W 9 u M S 9 k Y X R h X 2 F z X 2 N z d i 9 B d X R v U m V t b 3 Z l Z E N v b H V t b n M x L n t f M S w 0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G F 0 Y V 9 h c 1 9 j c 3 Y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x V D A 3 O j E 2 O j I w L j g 2 M D I z M z B a I i A v P j x F b n R y e S B U e X B l P S J G a W x s Q 2 9 s d W 1 u V H l w Z X M i I F Z h b H V l P S J z Q m d Z R 0 J n W U d C Z 1 l H Q m d Z R 0 J n W U d C Z 1 l H Q m d Z R 0 J n W U d C Z 1 l H Q m d Z R 0 J n W U d C Z 1 l H Q m d Z R 0 J n T U R C Z 0 1 E I i A v P j x F b n R y e S B U e X B l P S J G a W x s Q 2 9 s d W 1 u T m F t Z X M i I F Z h b H V l P S J z W y Z x d W 9 0 O 0 N v b H V t b j E m c X V v d D s s J n F 1 b 3 Q 7 R W l z Z W 4 m c X V v d D s s J n F 1 b 3 Q 7 T W F n b m V z a X V t J n F 1 b 3 Q 7 L C Z x d W 9 0 O 0 N h b H p p d W 0 m c X V v d D s s J n F 1 b 3 Q 7 W m l u a y Z x d W 9 0 O y w m c X V v d D t T Z W x l b i Z x d W 9 0 O y w m c X V v d D t W a X R h b W l u I E s x J n F 1 b 3 Q 7 L C Z x d W 9 0 O 1 Z p d G F t a W 4 g S z I m c X V v d D s s J n F 1 b 3 Q 7 S m 9 k J n F 1 b 3 Q 7 L C Z x d W 9 0 O 0 J h b G x h c 3 R z d G 9 m Z m U m c X V v d D s s J n F 1 b 3 Q 7 V m l 0 Y W 1 p b i B C M T I m c X V v d D s s J n F 1 b 3 Q 7 V m l 0 Y W 1 p b i B C M S Z x d W 9 0 O y w m c X V v d D t W a X R h b W l u I E I y J n F 1 b 3 Q 7 L C Z x d W 9 0 O 1 Z p d G F t a W 4 g Q j M m c X V v d D s s J n F 1 b 3 Q 7 V m l 0 Y W 1 p b i B C N i Z x d W 9 0 O y w m c X V v d D t W a X R h b W l u I E I 3 J n F 1 b 3 Q 7 L C Z x d W 9 0 O 1 Z p d G F t a W 4 g Q j k m c X V v d D s s J n F 1 b 3 Q 7 V m l 0 Y W 1 p b i B D J n F 1 b 3 Q 7 L C Z x d W 9 0 O 1 Z p d G F t a W 4 g R S Z x d W 9 0 O y w m c X V v d D t W a X R h b W l u I E E m c X V v d D s s J n F 1 b 3 Q 7 W n V j a 2 V y J n F 1 b 3 Q 7 L C Z x d W 9 0 O 0 h p c 3 R p Z G l u J n F 1 b 3 Q 7 L C Z x d W 9 0 O 0 l z b 2 x l d W N p b i Z x d W 9 0 O y w m c X V v d D t M Z X V j a W 4 m c X V v d D s s J n F 1 b 3 Q 7 T H l z a W 4 m c X V v d D s s J n F 1 b 3 Q 7 T W V 0 a G l v b m l u J n F 1 b 3 Q 7 L C Z x d W 9 0 O 1 B o Z W 5 5 b G F s Y W 5 p b i Z x d W 9 0 O y w m c X V v d D t U a H J l b 2 5 p b i Z x d W 9 0 O y w m c X V v d D t U c n l w d G 9 w a G F u J n F 1 b 3 Q 7 L C Z x d W 9 0 O 1 Z h b G l u J n F 1 b 3 Q 7 L C Z x d W 9 0 O 0 t h b G l 1 b S Z x d W 9 0 O y w m c X V v d D t W a X R h b W l u I E I 1 I C h Q Y W 5 0 b 3 R o Z W 5 z w 6 R 1 c m U p J n F 1 b 3 Q 7 L C Z x d W 9 0 O 0 1 h b m d h b i A o U 3 B 1 c m V u Z W x l b W V u d C k m c X V v d D s s J n F 1 b 3 Q 7 S 3 V w Z m V y I C h T c H V y Z W 5 l b G V t Z W 5 0 K S Z x d W 9 0 O y w m c X V v d D t D a H J v b S A o U 3 B 1 c m V u Z W x l b W V u d C k m c X V v d D s s J n F 1 b 3 Q 7 T W 9 s e W J k w 6 R u I C h T c H V y Z W 5 l b G V t Z W 5 0 K S Z x d W 9 0 O y w m c X V v d D t G b H V v c m l k I C h T c H V y Z W 5 l b G V t Z W 5 0 K S Z x d W 9 0 O y w m c X V v d D t D a G x v c m l k I C h N Z W 5 n Z W 5 l b G V t Z W 5 0 K S Z x d W 9 0 O y w m c X V v d D t O Y X R y a X V t I C h N Z W 5 n Z W 5 l b G V t Z W 5 0 K S Z x d W 9 0 O y w m c X V v d D t Q a G 9 z c G h v c i A o T W V u Z 2 V u Z W x l b W V u d C k m c X V v d D s s J n F 1 b 3 Q 7 U 2 N o d 2 V m Z W w g K E J l c 3 R h b m R 0 Z W l s I H Z v b i B Q c m 9 0 Z W l u Z W 4 p J n F 1 b 3 Q 7 L C Z x d W 9 0 O 1 B m Z W Z m Z X I m c X V v d D s s J n F 1 b 3 Q 7 U 2 F s e i Z x d W 9 0 O y w m c X V v d D t G c n V r d G 9 z Z S Z x d W 9 0 O y w m c X V v d D t f M S Z x d W 9 0 O 1 0 i I C 8 + P E V u d H J 5 I F R 5 c G U 9 I k Z p b G x l Z E N v b X B s Z X R l U m V z d W x 0 V G 9 X b 3 J r c 2 h l Z X Q i I F Z h b H V l P S J s M S I g L z 4 8 R W 5 0 c n k g V H l w Z T 0 i R m l s b F N 0 Y X R 1 c y I g V m F s d W U 9 I n N X Y W l 0 a W 5 n R m 9 y R X h j Z W x S Z W Z y Z X N o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T c 4 M T B l N S 0 x Y T V h L T R l O D E t Y j J m Y S 1 h M D h l N z R i M T I 5 Z T M i I C 8 + P E V u d H J 5 I F R 5 c G U 9 I l J l b G F 0 a W 9 u c 2 h p c E l u Z m 9 D b 2 5 0 Y W l u Z X I i I F Z h b H V l P S J z e y Z x d W 9 0 O 2 N v b H V t b k N v d W 5 0 J n F 1 b 3 Q 7 O j Q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X R h X 2 F z X 2 N z d i A o M i k v Q X V 0 b 1 J l b W 9 2 Z W R D b 2 x 1 b W 5 z M S 5 7 Q 2 9 s d W 1 u M S w w f S Z x d W 9 0 O y w m c X V v d D t T Z W N 0 a W 9 u M S 9 k Y X R h X 2 F z X 2 N z d i A o M i k v Q X V 0 b 1 J l b W 9 2 Z W R D b 2 x 1 b W 5 z M S 5 7 R W l z Z W 4 s M X 0 m c X V v d D s s J n F 1 b 3 Q 7 U 2 V j d G l v b j E v Z G F 0 Y V 9 h c 1 9 j c 3 Y g K D I p L 0 F 1 d G 9 S Z W 1 v d m V k Q 2 9 s d W 1 u c z E u e 0 1 h Z 2 5 l c 2 l 1 b S w y f S Z x d W 9 0 O y w m c X V v d D t T Z W N 0 a W 9 u M S 9 k Y X R h X 2 F z X 2 N z d i A o M i k v Q X V 0 b 1 J l b W 9 2 Z W R D b 2 x 1 b W 5 z M S 5 7 Q 2 F s e m l 1 b S w z f S Z x d W 9 0 O y w m c X V v d D t T Z W N 0 a W 9 u M S 9 k Y X R h X 2 F z X 2 N z d i A o M i k v Q X V 0 b 1 J l b W 9 2 Z W R D b 2 x 1 b W 5 z M S 5 7 W m l u a y w 0 f S Z x d W 9 0 O y w m c X V v d D t T Z W N 0 a W 9 u M S 9 k Y X R h X 2 F z X 2 N z d i A o M i k v Q X V 0 b 1 J l b W 9 2 Z W R D b 2 x 1 b W 5 z M S 5 7 U 2 V s Z W 4 s N X 0 m c X V v d D s s J n F 1 b 3 Q 7 U 2 V j d G l v b j E v Z G F 0 Y V 9 h c 1 9 j c 3 Y g K D I p L 0 F 1 d G 9 S Z W 1 v d m V k Q 2 9 s d W 1 u c z E u e 1 Z p d G F t a W 4 g S z E s N n 0 m c X V v d D s s J n F 1 b 3 Q 7 U 2 V j d G l v b j E v Z G F 0 Y V 9 h c 1 9 j c 3 Y g K D I p L 0 F 1 d G 9 S Z W 1 v d m V k Q 2 9 s d W 1 u c z E u e 1 Z p d G F t a W 4 g S z I s N 3 0 m c X V v d D s s J n F 1 b 3 Q 7 U 2 V j d G l v b j E v Z G F 0 Y V 9 h c 1 9 j c 3 Y g K D I p L 0 F 1 d G 9 S Z W 1 v d m V k Q 2 9 s d W 1 u c z E u e 0 p v Z C w 4 f S Z x d W 9 0 O y w m c X V v d D t T Z W N 0 a W 9 u M S 9 k Y X R h X 2 F z X 2 N z d i A o M i k v Q X V 0 b 1 J l b W 9 2 Z W R D b 2 x 1 b W 5 z M S 5 7 Q m F s b G F z d H N 0 b 2 Z m Z S w 5 f S Z x d W 9 0 O y w m c X V v d D t T Z W N 0 a W 9 u M S 9 k Y X R h X 2 F z X 2 N z d i A o M i k v Q X V 0 b 1 J l b W 9 2 Z W R D b 2 x 1 b W 5 z M S 5 7 V m l 0 Y W 1 p b i B C M T I s M T B 9 J n F 1 b 3 Q 7 L C Z x d W 9 0 O 1 N l Y 3 R p b 2 4 x L 2 R h d G F f Y X N f Y 3 N 2 I C g y K S 9 B d X R v U m V t b 3 Z l Z E N v b H V t b n M x L n t W a X R h b W l u I E I x L D E x f S Z x d W 9 0 O y w m c X V v d D t T Z W N 0 a W 9 u M S 9 k Y X R h X 2 F z X 2 N z d i A o M i k v Q X V 0 b 1 J l b W 9 2 Z W R D b 2 x 1 b W 5 z M S 5 7 V m l 0 Y W 1 p b i B C M i w x M n 0 m c X V v d D s s J n F 1 b 3 Q 7 U 2 V j d G l v b j E v Z G F 0 Y V 9 h c 1 9 j c 3 Y g K D I p L 0 F 1 d G 9 S Z W 1 v d m V k Q 2 9 s d W 1 u c z E u e 1 Z p d G F t a W 4 g Q j M s M T N 9 J n F 1 b 3 Q 7 L C Z x d W 9 0 O 1 N l Y 3 R p b 2 4 x L 2 R h d G F f Y X N f Y 3 N 2 I C g y K S 9 B d X R v U m V t b 3 Z l Z E N v b H V t b n M x L n t W a X R h b W l u I E I 2 L D E 0 f S Z x d W 9 0 O y w m c X V v d D t T Z W N 0 a W 9 u M S 9 k Y X R h X 2 F z X 2 N z d i A o M i k v Q X V 0 b 1 J l b W 9 2 Z W R D b 2 x 1 b W 5 z M S 5 7 V m l 0 Y W 1 p b i B C N y w x N X 0 m c X V v d D s s J n F 1 b 3 Q 7 U 2 V j d G l v b j E v Z G F 0 Y V 9 h c 1 9 j c 3 Y g K D I p L 0 F 1 d G 9 S Z W 1 v d m V k Q 2 9 s d W 1 u c z E u e 1 Z p d G F t a W 4 g Q j k s M T Z 9 J n F 1 b 3 Q 7 L C Z x d W 9 0 O 1 N l Y 3 R p b 2 4 x L 2 R h d G F f Y X N f Y 3 N 2 I C g y K S 9 B d X R v U m V t b 3 Z l Z E N v b H V t b n M x L n t W a X R h b W l u I E M s M T d 9 J n F 1 b 3 Q 7 L C Z x d W 9 0 O 1 N l Y 3 R p b 2 4 x L 2 R h d G F f Y X N f Y 3 N 2 I C g y K S 9 B d X R v U m V t b 3 Z l Z E N v b H V t b n M x L n t W a X R h b W l u I E U s M T h 9 J n F 1 b 3 Q 7 L C Z x d W 9 0 O 1 N l Y 3 R p b 2 4 x L 2 R h d G F f Y X N f Y 3 N 2 I C g y K S 9 B d X R v U m V t b 3 Z l Z E N v b H V t b n M x L n t W a X R h b W l u I E E s M T l 9 J n F 1 b 3 Q 7 L C Z x d W 9 0 O 1 N l Y 3 R p b 2 4 x L 2 R h d G F f Y X N f Y 3 N 2 I C g y K S 9 B d X R v U m V t b 3 Z l Z E N v b H V t b n M x L n t a d W N r Z X I s M j B 9 J n F 1 b 3 Q 7 L C Z x d W 9 0 O 1 N l Y 3 R p b 2 4 x L 2 R h d G F f Y X N f Y 3 N 2 I C g y K S 9 B d X R v U m V t b 3 Z l Z E N v b H V t b n M x L n t I a X N 0 a W R p b i w y M X 0 m c X V v d D s s J n F 1 b 3 Q 7 U 2 V j d G l v b j E v Z G F 0 Y V 9 h c 1 9 j c 3 Y g K D I p L 0 F 1 d G 9 S Z W 1 v d m V k Q 2 9 s d W 1 u c z E u e 0 l z b 2 x l d W N p b i w y M n 0 m c X V v d D s s J n F 1 b 3 Q 7 U 2 V j d G l v b j E v Z G F 0 Y V 9 h c 1 9 j c 3 Y g K D I p L 0 F 1 d G 9 S Z W 1 v d m V k Q 2 9 s d W 1 u c z E u e 0 x l d W N p b i w y M 3 0 m c X V v d D s s J n F 1 b 3 Q 7 U 2 V j d G l v b j E v Z G F 0 Y V 9 h c 1 9 j c 3 Y g K D I p L 0 F 1 d G 9 S Z W 1 v d m V k Q 2 9 s d W 1 u c z E u e 0 x 5 c 2 l u L D I 0 f S Z x d W 9 0 O y w m c X V v d D t T Z W N 0 a W 9 u M S 9 k Y X R h X 2 F z X 2 N z d i A o M i k v Q X V 0 b 1 J l b W 9 2 Z W R D b 2 x 1 b W 5 z M S 5 7 T W V 0 a G l v b m l u L D I 1 f S Z x d W 9 0 O y w m c X V v d D t T Z W N 0 a W 9 u M S 9 k Y X R h X 2 F z X 2 N z d i A o M i k v Q X V 0 b 1 J l b W 9 2 Z W R D b 2 x 1 b W 5 z M S 5 7 U G h l b n l s Y W x h b m l u L D I 2 f S Z x d W 9 0 O y w m c X V v d D t T Z W N 0 a W 9 u M S 9 k Y X R h X 2 F z X 2 N z d i A o M i k v Q X V 0 b 1 J l b W 9 2 Z W R D b 2 x 1 b W 5 z M S 5 7 V G h y Z W 9 u a W 4 s M j d 9 J n F 1 b 3 Q 7 L C Z x d W 9 0 O 1 N l Y 3 R p b 2 4 x L 2 R h d G F f Y X N f Y 3 N 2 I C g y K S 9 B d X R v U m V t b 3 Z l Z E N v b H V t b n M x L n t U c n l w d G 9 w a G F u L D I 4 f S Z x d W 9 0 O y w m c X V v d D t T Z W N 0 a W 9 u M S 9 k Y X R h X 2 F z X 2 N z d i A o M i k v Q X V 0 b 1 J l b W 9 2 Z W R D b 2 x 1 b W 5 z M S 5 7 V m F s a W 4 s M j l 9 J n F 1 b 3 Q 7 L C Z x d W 9 0 O 1 N l Y 3 R p b 2 4 x L 2 R h d G F f Y X N f Y 3 N 2 I C g y K S 9 B d X R v U m V t b 3 Z l Z E N v b H V t b n M x L n t L Y W x p d W 0 s M z B 9 J n F 1 b 3 Q 7 L C Z x d W 9 0 O 1 N l Y 3 R p b 2 4 x L 2 R h d G F f Y X N f Y 3 N 2 I C g y K S 9 B d X R v U m V t b 3 Z l Z E N v b H V t b n M x L n t W a X R h b W l u I E I 1 I C h Q Y W 5 0 b 3 R o Z W 5 z w 6 R 1 c m U p L D M x f S Z x d W 9 0 O y w m c X V v d D t T Z W N 0 a W 9 u M S 9 k Y X R h X 2 F z X 2 N z d i A o M i k v Q X V 0 b 1 J l b W 9 2 Z W R D b 2 x 1 b W 5 z M S 5 7 T W F u Z 2 F u I C h T c H V y Z W 5 l b G V t Z W 5 0 K S w z M n 0 m c X V v d D s s J n F 1 b 3 Q 7 U 2 V j d G l v b j E v Z G F 0 Y V 9 h c 1 9 j c 3 Y g K D I p L 0 F 1 d G 9 S Z W 1 v d m V k Q 2 9 s d W 1 u c z E u e 0 t 1 c G Z l c i A o U 3 B 1 c m V u Z W x l b W V u d C k s M z N 9 J n F 1 b 3 Q 7 L C Z x d W 9 0 O 1 N l Y 3 R p b 2 4 x L 2 R h d G F f Y X N f Y 3 N 2 I C g y K S 9 B d X R v U m V t b 3 Z l Z E N v b H V t b n M x L n t D a H J v b S A o U 3 B 1 c m V u Z W x l b W V u d C k s M z R 9 J n F 1 b 3 Q 7 L C Z x d W 9 0 O 1 N l Y 3 R p b 2 4 x L 2 R h d G F f Y X N f Y 3 N 2 I C g y K S 9 B d X R v U m V t b 3 Z l Z E N v b H V t b n M x L n t N b 2 x 5 Y m T D p G 4 g K F N w d X J l b m V s Z W 1 l b n Q p L D M 1 f S Z x d W 9 0 O y w m c X V v d D t T Z W N 0 a W 9 u M S 9 k Y X R h X 2 F z X 2 N z d i A o M i k v Q X V 0 b 1 J l b W 9 2 Z W R D b 2 x 1 b W 5 z M S 5 7 R m x 1 b 3 J p Z C A o U 3 B 1 c m V u Z W x l b W V u d C k s M z Z 9 J n F 1 b 3 Q 7 L C Z x d W 9 0 O 1 N l Y 3 R p b 2 4 x L 2 R h d G F f Y X N f Y 3 N 2 I C g y K S 9 B d X R v U m V t b 3 Z l Z E N v b H V t b n M x L n t D a G x v c m l k I C h N Z W 5 n Z W 5 l b G V t Z W 5 0 K S w z N 3 0 m c X V v d D s s J n F 1 b 3 Q 7 U 2 V j d G l v b j E v Z G F 0 Y V 9 h c 1 9 j c 3 Y g K D I p L 0 F 1 d G 9 S Z W 1 v d m V k Q 2 9 s d W 1 u c z E u e 0 5 h d H J p d W 0 g K E 1 l b m d l b m V s Z W 1 l b n Q p L D M 4 f S Z x d W 9 0 O y w m c X V v d D t T Z W N 0 a W 9 u M S 9 k Y X R h X 2 F z X 2 N z d i A o M i k v Q X V 0 b 1 J l b W 9 2 Z W R D b 2 x 1 b W 5 z M S 5 7 U G h v c 3 B o b 3 I g K E 1 l b m d l b m V s Z W 1 l b n Q p L D M 5 f S Z x d W 9 0 O y w m c X V v d D t T Z W N 0 a W 9 u M S 9 k Y X R h X 2 F z X 2 N z d i A o M i k v Q X V 0 b 1 J l b W 9 2 Z W R D b 2 x 1 b W 5 z M S 5 7 U 2 N o d 2 V m Z W w g K E J l c 3 R h b m R 0 Z W l s I H Z v b i B Q c m 9 0 Z W l u Z W 4 p L D Q w f S Z x d W 9 0 O y w m c X V v d D t T Z W N 0 a W 9 u M S 9 k Y X R h X 2 F z X 2 N z d i A o M i k v Q X V 0 b 1 J l b W 9 2 Z W R D b 2 x 1 b W 5 z M S 5 7 U G Z l Z m Z l c i w 0 M X 0 m c X V v d D s s J n F 1 b 3 Q 7 U 2 V j d G l v b j E v Z G F 0 Y V 9 h c 1 9 j c 3 Y g K D I p L 0 F 1 d G 9 S Z W 1 v d m V k Q 2 9 s d W 1 u c z E u e 1 N h b H o s N D J 9 J n F 1 b 3 Q 7 L C Z x d W 9 0 O 1 N l Y 3 R p b 2 4 x L 2 R h d G F f Y X N f Y 3 N 2 I C g y K S 9 B d X R v U m V t b 3 Z l Z E N v b H V t b n M x L n t G c n V r d G 9 z Z S w 0 M 3 0 m c X V v d D s s J n F 1 b 3 Q 7 U 2 V j d G l v b j E v Z G F 0 Y V 9 h c 1 9 j c 3 Y g K D I p L 0 F 1 d G 9 S Z W 1 v d m V k Q 2 9 s d W 1 u c z E u e 1 8 x L D Q 0 f S Z x d W 9 0 O 1 0 s J n F 1 b 3 Q 7 Q 2 9 s d W 1 u Q 2 9 1 b n Q m c X V v d D s 6 N D U s J n F 1 b 3 Q 7 S 2 V 5 Q 2 9 s d W 1 u T m F t Z X M m c X V v d D s 6 W 1 0 s J n F 1 b 3 Q 7 Q 2 9 s d W 1 u S W R l b n R p d G l l c y Z x d W 9 0 O z p b J n F 1 b 3 Q 7 U 2 V j d G l v b j E v Z G F 0 Y V 9 h c 1 9 j c 3 Y g K D I p L 0 F 1 d G 9 S Z W 1 v d m V k Q 2 9 s d W 1 u c z E u e 0 N v b H V t b j E s M H 0 m c X V v d D s s J n F 1 b 3 Q 7 U 2 V j d G l v b j E v Z G F 0 Y V 9 h c 1 9 j c 3 Y g K D I p L 0 F 1 d G 9 S Z W 1 v d m V k Q 2 9 s d W 1 u c z E u e 0 V p c 2 V u L D F 9 J n F 1 b 3 Q 7 L C Z x d W 9 0 O 1 N l Y 3 R p b 2 4 x L 2 R h d G F f Y X N f Y 3 N 2 I C g y K S 9 B d X R v U m V t b 3 Z l Z E N v b H V t b n M x L n t N Y W d u Z X N p d W 0 s M n 0 m c X V v d D s s J n F 1 b 3 Q 7 U 2 V j d G l v b j E v Z G F 0 Y V 9 h c 1 9 j c 3 Y g K D I p L 0 F 1 d G 9 S Z W 1 v d m V k Q 2 9 s d W 1 u c z E u e 0 N h b H p p d W 0 s M 3 0 m c X V v d D s s J n F 1 b 3 Q 7 U 2 V j d G l v b j E v Z G F 0 Y V 9 h c 1 9 j c 3 Y g K D I p L 0 F 1 d G 9 S Z W 1 v d m V k Q 2 9 s d W 1 u c z E u e 1 p p b m s s N H 0 m c X V v d D s s J n F 1 b 3 Q 7 U 2 V j d G l v b j E v Z G F 0 Y V 9 h c 1 9 j c 3 Y g K D I p L 0 F 1 d G 9 S Z W 1 v d m V k Q 2 9 s d W 1 u c z E u e 1 N l b G V u L D V 9 J n F 1 b 3 Q 7 L C Z x d W 9 0 O 1 N l Y 3 R p b 2 4 x L 2 R h d G F f Y X N f Y 3 N 2 I C g y K S 9 B d X R v U m V t b 3 Z l Z E N v b H V t b n M x L n t W a X R h b W l u I E s x L D Z 9 J n F 1 b 3 Q 7 L C Z x d W 9 0 O 1 N l Y 3 R p b 2 4 x L 2 R h d G F f Y X N f Y 3 N 2 I C g y K S 9 B d X R v U m V t b 3 Z l Z E N v b H V t b n M x L n t W a X R h b W l u I E s y L D d 9 J n F 1 b 3 Q 7 L C Z x d W 9 0 O 1 N l Y 3 R p b 2 4 x L 2 R h d G F f Y X N f Y 3 N 2 I C g y K S 9 B d X R v U m V t b 3 Z l Z E N v b H V t b n M x L n t K b 2 Q s O H 0 m c X V v d D s s J n F 1 b 3 Q 7 U 2 V j d G l v b j E v Z G F 0 Y V 9 h c 1 9 j c 3 Y g K D I p L 0 F 1 d G 9 S Z W 1 v d m V k Q 2 9 s d W 1 u c z E u e 0 J h b G x h c 3 R z d G 9 m Z m U s O X 0 m c X V v d D s s J n F 1 b 3 Q 7 U 2 V j d G l v b j E v Z G F 0 Y V 9 h c 1 9 j c 3 Y g K D I p L 0 F 1 d G 9 S Z W 1 v d m V k Q 2 9 s d W 1 u c z E u e 1 Z p d G F t a W 4 g Q j E y L D E w f S Z x d W 9 0 O y w m c X V v d D t T Z W N 0 a W 9 u M S 9 k Y X R h X 2 F z X 2 N z d i A o M i k v Q X V 0 b 1 J l b W 9 2 Z W R D b 2 x 1 b W 5 z M S 5 7 V m l 0 Y W 1 p b i B C M S w x M X 0 m c X V v d D s s J n F 1 b 3 Q 7 U 2 V j d G l v b j E v Z G F 0 Y V 9 h c 1 9 j c 3 Y g K D I p L 0 F 1 d G 9 S Z W 1 v d m V k Q 2 9 s d W 1 u c z E u e 1 Z p d G F t a W 4 g Q j I s M T J 9 J n F 1 b 3 Q 7 L C Z x d W 9 0 O 1 N l Y 3 R p b 2 4 x L 2 R h d G F f Y X N f Y 3 N 2 I C g y K S 9 B d X R v U m V t b 3 Z l Z E N v b H V t b n M x L n t W a X R h b W l u I E I z L D E z f S Z x d W 9 0 O y w m c X V v d D t T Z W N 0 a W 9 u M S 9 k Y X R h X 2 F z X 2 N z d i A o M i k v Q X V 0 b 1 J l b W 9 2 Z W R D b 2 x 1 b W 5 z M S 5 7 V m l 0 Y W 1 p b i B C N i w x N H 0 m c X V v d D s s J n F 1 b 3 Q 7 U 2 V j d G l v b j E v Z G F 0 Y V 9 h c 1 9 j c 3 Y g K D I p L 0 F 1 d G 9 S Z W 1 v d m V k Q 2 9 s d W 1 u c z E u e 1 Z p d G F t a W 4 g Q j c s M T V 9 J n F 1 b 3 Q 7 L C Z x d W 9 0 O 1 N l Y 3 R p b 2 4 x L 2 R h d G F f Y X N f Y 3 N 2 I C g y K S 9 B d X R v U m V t b 3 Z l Z E N v b H V t b n M x L n t W a X R h b W l u I E I 5 L D E 2 f S Z x d W 9 0 O y w m c X V v d D t T Z W N 0 a W 9 u M S 9 k Y X R h X 2 F z X 2 N z d i A o M i k v Q X V 0 b 1 J l b W 9 2 Z W R D b 2 x 1 b W 5 z M S 5 7 V m l 0 Y W 1 p b i B D L D E 3 f S Z x d W 9 0 O y w m c X V v d D t T Z W N 0 a W 9 u M S 9 k Y X R h X 2 F z X 2 N z d i A o M i k v Q X V 0 b 1 J l b W 9 2 Z W R D b 2 x 1 b W 5 z M S 5 7 V m l 0 Y W 1 p b i B F L D E 4 f S Z x d W 9 0 O y w m c X V v d D t T Z W N 0 a W 9 u M S 9 k Y X R h X 2 F z X 2 N z d i A o M i k v Q X V 0 b 1 J l b W 9 2 Z W R D b 2 x 1 b W 5 z M S 5 7 V m l 0 Y W 1 p b i B B L D E 5 f S Z x d W 9 0 O y w m c X V v d D t T Z W N 0 a W 9 u M S 9 k Y X R h X 2 F z X 2 N z d i A o M i k v Q X V 0 b 1 J l b W 9 2 Z W R D b 2 x 1 b W 5 z M S 5 7 W n V j a 2 V y L D I w f S Z x d W 9 0 O y w m c X V v d D t T Z W N 0 a W 9 u M S 9 k Y X R h X 2 F z X 2 N z d i A o M i k v Q X V 0 b 1 J l b W 9 2 Z W R D b 2 x 1 b W 5 z M S 5 7 S G l z d G l k a W 4 s M j F 9 J n F 1 b 3 Q 7 L C Z x d W 9 0 O 1 N l Y 3 R p b 2 4 x L 2 R h d G F f Y X N f Y 3 N 2 I C g y K S 9 B d X R v U m V t b 3 Z l Z E N v b H V t b n M x L n t J c 2 9 s Z X V j a W 4 s M j J 9 J n F 1 b 3 Q 7 L C Z x d W 9 0 O 1 N l Y 3 R p b 2 4 x L 2 R h d G F f Y X N f Y 3 N 2 I C g y K S 9 B d X R v U m V t b 3 Z l Z E N v b H V t b n M x L n t M Z X V j a W 4 s M j N 9 J n F 1 b 3 Q 7 L C Z x d W 9 0 O 1 N l Y 3 R p b 2 4 x L 2 R h d G F f Y X N f Y 3 N 2 I C g y K S 9 B d X R v U m V t b 3 Z l Z E N v b H V t b n M x L n t M e X N p b i w y N H 0 m c X V v d D s s J n F 1 b 3 Q 7 U 2 V j d G l v b j E v Z G F 0 Y V 9 h c 1 9 j c 3 Y g K D I p L 0 F 1 d G 9 S Z W 1 v d m V k Q 2 9 s d W 1 u c z E u e 0 1 l d G h p b 2 5 p b i w y N X 0 m c X V v d D s s J n F 1 b 3 Q 7 U 2 V j d G l v b j E v Z G F 0 Y V 9 h c 1 9 j c 3 Y g K D I p L 0 F 1 d G 9 S Z W 1 v d m V k Q 2 9 s d W 1 u c z E u e 1 B o Z W 5 5 b G F s Y W 5 p b i w y N n 0 m c X V v d D s s J n F 1 b 3 Q 7 U 2 V j d G l v b j E v Z G F 0 Y V 9 h c 1 9 j c 3 Y g K D I p L 0 F 1 d G 9 S Z W 1 v d m V k Q 2 9 s d W 1 u c z E u e 1 R o c m V v b m l u L D I 3 f S Z x d W 9 0 O y w m c X V v d D t T Z W N 0 a W 9 u M S 9 k Y X R h X 2 F z X 2 N z d i A o M i k v Q X V 0 b 1 J l b W 9 2 Z W R D b 2 x 1 b W 5 z M S 5 7 V H J 5 c H R v c G h h b i w y O H 0 m c X V v d D s s J n F 1 b 3 Q 7 U 2 V j d G l v b j E v Z G F 0 Y V 9 h c 1 9 j c 3 Y g K D I p L 0 F 1 d G 9 S Z W 1 v d m V k Q 2 9 s d W 1 u c z E u e 1 Z h b G l u L D I 5 f S Z x d W 9 0 O y w m c X V v d D t T Z W N 0 a W 9 u M S 9 k Y X R h X 2 F z X 2 N z d i A o M i k v Q X V 0 b 1 J l b W 9 2 Z W R D b 2 x 1 b W 5 z M S 5 7 S 2 F s a X V t L D M w f S Z x d W 9 0 O y w m c X V v d D t T Z W N 0 a W 9 u M S 9 k Y X R h X 2 F z X 2 N z d i A o M i k v Q X V 0 b 1 J l b W 9 2 Z W R D b 2 x 1 b W 5 z M S 5 7 V m l 0 Y W 1 p b i B C N S A o U G F u d G 9 0 a G V u c 8 O k d X J l K S w z M X 0 m c X V v d D s s J n F 1 b 3 Q 7 U 2 V j d G l v b j E v Z G F 0 Y V 9 h c 1 9 j c 3 Y g K D I p L 0 F 1 d G 9 S Z W 1 v d m V k Q 2 9 s d W 1 u c z E u e 0 1 h b m d h b i A o U 3 B 1 c m V u Z W x l b W V u d C k s M z J 9 J n F 1 b 3 Q 7 L C Z x d W 9 0 O 1 N l Y 3 R p b 2 4 x L 2 R h d G F f Y X N f Y 3 N 2 I C g y K S 9 B d X R v U m V t b 3 Z l Z E N v b H V t b n M x L n t L d X B m Z X I g K F N w d X J l b m V s Z W 1 l b n Q p L D M z f S Z x d W 9 0 O y w m c X V v d D t T Z W N 0 a W 9 u M S 9 k Y X R h X 2 F z X 2 N z d i A o M i k v Q X V 0 b 1 J l b W 9 2 Z W R D b 2 x 1 b W 5 z M S 5 7 Q 2 h y b 2 0 g K F N w d X J l b m V s Z W 1 l b n Q p L D M 0 f S Z x d W 9 0 O y w m c X V v d D t T Z W N 0 a W 9 u M S 9 k Y X R h X 2 F z X 2 N z d i A o M i k v Q X V 0 b 1 J l b W 9 2 Z W R D b 2 x 1 b W 5 z M S 5 7 T W 9 s e W J k w 6 R u I C h T c H V y Z W 5 l b G V t Z W 5 0 K S w z N X 0 m c X V v d D s s J n F 1 b 3 Q 7 U 2 V j d G l v b j E v Z G F 0 Y V 9 h c 1 9 j c 3 Y g K D I p L 0 F 1 d G 9 S Z W 1 v d m V k Q 2 9 s d W 1 u c z E u e 0 Z s d W 9 y a W Q g K F N w d X J l b m V s Z W 1 l b n Q p L D M 2 f S Z x d W 9 0 O y w m c X V v d D t T Z W N 0 a W 9 u M S 9 k Y X R h X 2 F z X 2 N z d i A o M i k v Q X V 0 b 1 J l b W 9 2 Z W R D b 2 x 1 b W 5 z M S 5 7 Q 2 h s b 3 J p Z C A o T W V u Z 2 V u Z W x l b W V u d C k s M z d 9 J n F 1 b 3 Q 7 L C Z x d W 9 0 O 1 N l Y 3 R p b 2 4 x L 2 R h d G F f Y X N f Y 3 N 2 I C g y K S 9 B d X R v U m V t b 3 Z l Z E N v b H V t b n M x L n t O Y X R y a X V t I C h N Z W 5 n Z W 5 l b G V t Z W 5 0 K S w z O H 0 m c X V v d D s s J n F 1 b 3 Q 7 U 2 V j d G l v b j E v Z G F 0 Y V 9 h c 1 9 j c 3 Y g K D I p L 0 F 1 d G 9 S Z W 1 v d m V k Q 2 9 s d W 1 u c z E u e 1 B o b 3 N w a G 9 y I C h N Z W 5 n Z W 5 l b G V t Z W 5 0 K S w z O X 0 m c X V v d D s s J n F 1 b 3 Q 7 U 2 V j d G l v b j E v Z G F 0 Y V 9 h c 1 9 j c 3 Y g K D I p L 0 F 1 d G 9 S Z W 1 v d m V k Q 2 9 s d W 1 u c z E u e 1 N j a H d l Z m V s I C h C Z X N 0 Y W 5 k d G V p b C B 2 b 2 4 g U H J v d G V p b m V u K S w 0 M H 0 m c X V v d D s s J n F 1 b 3 Q 7 U 2 V j d G l v b j E v Z G F 0 Y V 9 h c 1 9 j c 3 Y g K D I p L 0 F 1 d G 9 S Z W 1 v d m V k Q 2 9 s d W 1 u c z E u e 1 B m Z W Z m Z X I s N D F 9 J n F 1 b 3 Q 7 L C Z x d W 9 0 O 1 N l Y 3 R p b 2 4 x L 2 R h d G F f Y X N f Y 3 N 2 I C g y K S 9 B d X R v U m V t b 3 Z l Z E N v b H V t b n M x L n t T Y W x 6 L D Q y f S Z x d W 9 0 O y w m c X V v d D t T Z W N 0 a W 9 u M S 9 k Y X R h X 2 F z X 2 N z d i A o M i k v Q X V 0 b 1 J l b W 9 2 Z W R D b 2 x 1 b W 5 z M S 5 7 R n J 1 a 3 R v c 2 U s N D N 9 J n F 1 b 3 Q 7 L C Z x d W 9 0 O 1 N l Y 3 R p b 2 4 x L 2 R h d G F f Y X N f Y 3 N 2 I C g y K S 9 B d X R v U m V t b 3 Z l Z E N v b H V t b n M x L n t f M S w 0 N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G F 0 Y V 9 h c 1 9 j c 3 Z f b m V 3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m Y T Z m N G F k O C 1 i M W U 2 L T Q 5 Y z Y t Y W E w N C 0 x M D k y Y T k 5 N T A x Z j E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9 k Y X R h X 2 N z d j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m J m Z j R k O W Y t O G Q 4 Z i 0 0 M z B h L T h i N T Y t N j g 2 N m Z m Z T M 5 N j k 1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C 9 T d G F i b G V F b n R y a W V z P j w v S X R l b T 4 8 S X R l b T 4 8 S X R l b U x v Y 2 F 0 a W 9 u P j x J d G V t V H l w Z T 5 G b 3 J t d W x h P C 9 J d G V t V H l w Z T 4 8 S X R l b V B h d G g + U 2 V j d G l v b j E v Z G F 0 Y V 9 j c 3 Y y P C 9 J d G V t U G F 0 a D 4 8 L 0 l 0 Z W 1 M b 2 N h d G l v b j 4 8 U 3 R h Y m x l R W 5 0 c m l l c z 4 8 R W 5 0 c n k g V H l w Z T 0 i Q n V m Z m V y T m V 4 d F J l Z n J l c 2 g i I F Z h b H V l P S J s M S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N T Y 2 O T l k N i 0 z N m V h L T Q 2 Z W Q t O D U y Y y 0 w Z T Q 4 M z M x N G R k N T A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L 1 N 0 Y W J s Z U V u d H J p Z X M + P C 9 J d G V t P j x J d G V t P j x J d G V t T G 9 j Y X R p b 2 4 + P E l 0 Z W 1 U e X B l P k Z v c m 1 1 b G E 8 L 0 l 0 Z W 1 U e X B l P j x J d G V t U G F 0 a D 5 T Z W N 0 a W 9 u M S 9 k Y X R h X 2 N z d j M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h k Y m Y 2 Y z h k L W E 4 O D U t N G U 5 Z S 1 i Z G U 4 L T I 2 O D E 0 N T N h N D B j Y i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w v U 3 R h Y m x l R W 5 0 c m l l c z 4 8 L 0 l 0 Z W 0 + P E l 0 Z W 0 + P E l 0 Z W 1 M b 2 N h d G l v b j 4 8 S X R l b V R 5 c G U + R m 9 y b X V s Y T w v S X R l b V R 5 c G U + P E l 0 Z W 1 Q Y X R o P l N l Y 3 R p b 2 4 x L 2 R h d G F f Y 3 N 2 M T E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E 1 M T A 5 Z T U 1 L W Y 5 Z j U t N D E 0 Z C 1 i Y j J m L T V m O T M 0 M G Y y O D I x Y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w v U 3 R h Y m x l R W 5 0 c m l l c z 4 8 L 0 l 0 Z W 0 + P E l 0 Z W 0 + P E l 0 Z W 1 M b 2 N h d G l v b j 4 8 S X R l b V R 5 c G U + R m 9 y b X V s Y T w v S X R l b V R 5 c G U + P E l 0 Z W 1 Q Y X R o P l N l Y 3 R p b 2 4 x L 2 R h d G F f Y 3 N 2 M T I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B m M D h h M 2 E 0 L W V m M j g t N D d m N S 1 h M T J j L T F j Z D M y M j N h M W R h Z i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w v U 3 R h Y m x l R W 5 0 c m l l c z 4 8 L 0 l 0 Z W 0 + P E l 0 Z W 0 + P E l 0 Z W 1 M b 2 N h d G l v b j 4 8 S X R l b V R 5 c G U + R m 9 y b X V s Y T w v S X R l b V R 5 c G U + P E l 0 Z W 1 Q Y X R o P l N l Y 3 R p b 2 4 x L 2 R h d G F f Y 3 N 2 M T M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Z k N 2 M 1 N z N m L T d k O D A t N D F k Y i 1 h Y m Z h L T k w N W E w Z T I 3 M m U x N y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w v U 3 R h Y m x l R W 5 0 c m l l c z 4 8 L 0 l 0 Z W 0 + P E l 0 Z W 0 + P E l 0 Z W 1 M b 2 N h d G l v b j 4 8 S X R l b V R 5 c G U + R m 9 y b X V s Y T w v S X R l b V R 5 c G U + P E l 0 Z W 1 Q Y X R o P l N l Y 3 R p b 2 4 x L 2 R h d G F f Y 3 N 2 M T Q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R l O W Z j Y z Q 1 L W E x M W E t N D A 2 M y 1 h N W N j L W Z h O D I y M T R m Y j B h Z C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w v U 3 R h Y m x l R W 5 0 c m l l c z 4 8 L 0 l 0 Z W 0 + P E l 0 Z W 0 + P E l 0 Z W 1 M b 2 N h d G l v b j 4 8 S X R l b V R 5 c G U + R m 9 y b X V s Y T w v S X R l b V R 5 c G U + P E l 0 Z W 1 Q Y X R o P l N l Y 3 R p b 2 4 x L 2 R h d G F f Y 3 N 2 M T U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F j N W V l O T l l L T I 2 Z G Q t N G U 0 Y i 1 i M G Z h L T d m N D V m N W Q 0 Y m Q z Y i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w v U 3 R h Y m x l R W 5 0 c m l l c z 4 8 L 0 l 0 Z W 0 + P E l 0 Z W 0 + P E l 0 Z W 1 M b 2 N h d G l v b j 4 8 S X R l b V R 5 c G U + R m 9 y b X V s Y T w v S X R l b V R 5 c G U + P E l 0 Z W 1 Q Y X R o P l N l Y 3 R p b 2 4 x L 2 R h d G F f Y 3 N 2 M T Y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z Z T U x Z T Y 3 L T Q 1 M z U t N G U 1 Z C 0 5 N D B m L T M 4 N z A y Z T A z N m F j M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w v U 3 R h Y m x l R W 5 0 c m l l c z 4 8 L 0 l 0 Z W 0 + P E l 0 Z W 0 + P E l 0 Z W 1 M b 2 N h d G l v b j 4 8 S X R l b V R 5 c G U + R m 9 y b X V s Y T w v S X R l b V R 5 c G U + P E l 0 Z W 1 Q Y X R o P l N l Y 3 R p b 2 4 x L 2 R h d G F f Y 3 N 2 M T c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M 4 N T k 2 Y j A y L T B k N T Q t N D A 5 Z i 1 h O T l h L W Y x M 2 Q x N T I 5 Y W M 0 N C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w v U 3 R h Y m x l R W 5 0 c m l l c z 4 8 L 0 l 0 Z W 0 + P E l 0 Z W 0 + P E l 0 Z W 1 M b 2 N h d G l v b j 4 8 S X R l b V R 5 c G U + R m 9 y b X V s Y T w v S X R l b V R 5 c G U + P E l 0 Z W 1 Q Y X R o P l N l Y 3 R p b 2 4 x L 2 R h d G F f Y 3 N 2 M T g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U 3 Z j g w O W N l L T V j M j k t N D d h O S 0 5 Y j Y 1 L W J l M D k 3 Y T I 4 M z l h N C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w v U 3 R h Y m x l R W 5 0 c m l l c z 4 8 L 0 l 0 Z W 0 + P E l 0 Z W 0 + P E l 0 Z W 1 M b 2 N h d G l v b j 4 8 S X R l b V R 5 c G U + R m 9 y b X V s Y T w v S X R l b V R 5 c G U + P E l 0 Z W 1 Q Y X R o P l N l Y 3 R p b 2 4 x L 2 R h d G F f Y X N f Y 3 N 2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D F U M D c 6 M T c 6 N T g u N D c w M T c 1 N l o i I C 8 + P E V u d H J 5 I F R 5 c G U 9 I k Z p b G x D b 2 x 1 b W 5 U e X B l c y I g V m F s d W U 9 I n N C Z 1 l H Q m d Z R 0 J n W U d C Z 1 l H Q m d Z R 0 J n W U d C Z 1 l H Q m d Z R 0 J n W U d C Z 1 l H Q m d Z R 0 J n W U d C Z 1 l H Q m d Z R 0 J n W U d C Z 1 l H Q m d N P S I g L z 4 8 R W 5 0 c n k g V H l w Z T 0 i R m l s b E N v b H V t b k 5 h b W V z I i B W Y W x 1 Z T 0 i c 1 s m c X V v d D t D b 2 x 1 b W 4 x J n F 1 b 3 Q 7 L C Z x d W 9 0 O 0 t h b G 9 y a W V u J n F 1 b 3 Q 7 L C Z x d W 9 0 O 0 V p d 2 V p c 3 M m c X V v d D s s J n F 1 b 3 Q 7 R m V 0 d C Z x d W 9 0 O y w m c X V v d D t a d W N r Z X I m c X V v d D s s J n F 1 b 3 Q 7 R n J 1 a 3 R v c 2 U m c X V v d D s s J n F 1 b 3 Q 7 Z 2 V z w 6 R 0 d G l n Z S B G Z X R 0 c 8 O k d X J l b i Z x d W 9 0 O y w m c X V v d D t 1 b m d l c 8 O k d H R p Z 3 R l I E Z l d H R z w 6 R 1 c m V u J n F 1 b 3 Q 7 L C Z x d W 9 0 O 0 V p c 2 V u J n F 1 b 3 Q 7 L C Z x d W 9 0 O 0 1 h Z 2 5 l c 2 l 1 b S Z x d W 9 0 O y w m c X V v d D t D Y W x 6 a X V t J n F 1 b 3 Q 7 L C Z x d W 9 0 O 1 p p b m s m c X V v d D s s J n F 1 b 3 Q 7 U 2 V s Z W 4 m c X V v d D s s J n F 1 b 3 Q 7 V m l 0 Y W 1 p b i B L M S Z x d W 9 0 O y w m c X V v d D t W a X R h b W l u I E s y J n F 1 b 3 Q 7 L C Z x d W 9 0 O 0 p v Z C Z x d W 9 0 O y w m c X V v d D t C Y W x s Y X N 0 c 3 R v Z m Z l J n F 1 b 3 Q 7 L C Z x d W 9 0 O 1 Z p d G F t a W 4 g Q j E y J n F 1 b 3 Q 7 L C Z x d W 9 0 O 1 Z p d G F t a W 4 g Q j E m c X V v d D s s J n F 1 b 3 Q 7 V m l 0 Y W 1 p b i B C M i Z x d W 9 0 O y w m c X V v d D t W a X R h b W l u I E I z J n F 1 b 3 Q 7 L C Z x d W 9 0 O 1 Z p d G F t a W 4 g Q j Y m c X V v d D s s J n F 1 b 3 Q 7 V m l 0 Y W 1 p b i B C N y Z x d W 9 0 O y w m c X V v d D t W a X R h b W l u I E I 5 J n F 1 b 3 Q 7 L C Z x d W 9 0 O 1 Z p d G F t a W 4 g Q y Z x d W 9 0 O y w m c X V v d D t W a X R h b W l u I E U m c X V v d D s s J n F 1 b 3 Q 7 V m l 0 Y W 1 p b i B B J n F 1 b 3 Q 7 L C Z x d W 9 0 O 1 p 1 Y 2 t l c l 8 x J n F 1 b 3 Q 7 L C Z x d W 9 0 O 0 h p c 3 R p Z G l u J n F 1 b 3 Q 7 L C Z x d W 9 0 O 0 l z b 2 x l d W N p b i Z x d W 9 0 O y w m c X V v d D t M Z X V j a W 4 m c X V v d D s s J n F 1 b 3 Q 7 T H l z a W 4 m c X V v d D s s J n F 1 b 3 Q 7 T W V 0 a G l v b m l u J n F 1 b 3 Q 7 L C Z x d W 9 0 O 1 B o Z W 5 5 b G F s Y W 5 p b i Z x d W 9 0 O y w m c X V v d D t U a H J l b 2 5 p b i Z x d W 9 0 O y w m c X V v d D t U c n l w d G 9 w a G F u J n F 1 b 3 Q 7 L C Z x d W 9 0 O 1 Z h b G l u J n F 1 b 3 Q 7 L C Z x d W 9 0 O 0 t h b G l 1 b S Z x d W 9 0 O y w m c X V v d D t W a X R h b W l u I E I 1 I C h Q Y W 5 0 b 3 R o Z W 5 z w 6 R 1 c m U p J n F 1 b 3 Q 7 L C Z x d W 9 0 O 0 1 h b m d h b i A o U 3 B 1 c m V u Z W x l b W V u d C k m c X V v d D s s J n F 1 b 3 Q 7 S 3 V w Z m V y I C h T c H V y Z W 5 l b G V t Z W 5 0 K S Z x d W 9 0 O y w m c X V v d D t D a H J v b S A o U 3 B 1 c m V u Z W x l b W V u d C k m c X V v d D s s J n F 1 b 3 Q 7 T W 9 s e W J k w 6 R u I C h T c H V y Z W 5 l b G V t Z W 5 0 K S Z x d W 9 0 O y w m c X V v d D t G b H V v c m l k I C h T c H V y Z W 5 l b G V t Z W 5 0 K S Z x d W 9 0 O y w m c X V v d D t D a G x v c m l k I C h N Z W 5 n Z W 5 l b G V t Z W 5 0 K S Z x d W 9 0 O y w m c X V v d D t O Y X R y a X V t I C h N Z W 5 n Z W 5 l b G V t Z W 5 0 K S Z x d W 9 0 O y w m c X V v d D t Q a G 9 z c G h v c i A o T W V u Z 2 V u Z W x l b W V u d C k m c X V v d D s s J n F 1 b 3 Q 7 U 2 N o d 2 V m Z W w g K E J l c 3 R h b m R 0 Z W l s I H Z v b i B Q c m 9 0 Z W l u Z W 4 p J n F 1 b 3 Q 7 L C Z x d W 9 0 O 1 N h b H o m c X V v d D s s J n F 1 b 3 Q 7 X z I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m U x Y W E 1 M W Y t M m Y 1 Y y 0 0 Y j d l L T l h Z T Q t N j d h Y m M 3 Y j g w M z I y I i A v P j x F b n R y e S B U e X B l P S J S Z W x h d G l v b n N o a X B J b m Z v Q 2 9 u d G F p b m V y I i B W Y W x 1 Z T 0 i c 3 s m c X V v d D t j b 2 x 1 b W 5 D b 3 V u d C Z x d W 9 0 O z o 1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F 0 Y V 9 h c 1 9 j c 3 Y g K D M p L 0 F 1 d G 9 S Z W 1 v d m V k Q 2 9 s d W 1 u c z E u e 0 N v b H V t b j E s M H 0 m c X V v d D s s J n F 1 b 3 Q 7 U 2 V j d G l v b j E v Z G F 0 Y V 9 h c 1 9 j c 3 Y g K D M p L 0 F 1 d G 9 S Z W 1 v d m V k Q 2 9 s d W 1 u c z E u e 0 t h b G 9 y a W V u L D F 9 J n F 1 b 3 Q 7 L C Z x d W 9 0 O 1 N l Y 3 R p b 2 4 x L 2 R h d G F f Y X N f Y 3 N 2 I C g z K S 9 B d X R v U m V t b 3 Z l Z E N v b H V t b n M x L n t F a X d l a X N z L D J 9 J n F 1 b 3 Q 7 L C Z x d W 9 0 O 1 N l Y 3 R p b 2 4 x L 2 R h d G F f Y X N f Y 3 N 2 I C g z K S 9 B d X R v U m V t b 3 Z l Z E N v b H V t b n M x L n t G Z X R 0 L D N 9 J n F 1 b 3 Q 7 L C Z x d W 9 0 O 1 N l Y 3 R p b 2 4 x L 2 R h d G F f Y X N f Y 3 N 2 I C g z K S 9 B d X R v U m V t b 3 Z l Z E N v b H V t b n M x L n t a d W N r Z X I s N H 0 m c X V v d D s s J n F 1 b 3 Q 7 U 2 V j d G l v b j E v Z G F 0 Y V 9 h c 1 9 j c 3 Y g K D M p L 0 F 1 d G 9 S Z W 1 v d m V k Q 2 9 s d W 1 u c z E u e 0 Z y d W t 0 b 3 N l L D V 9 J n F 1 b 3 Q 7 L C Z x d W 9 0 O 1 N l Y 3 R p b 2 4 x L 2 R h d G F f Y X N f Y 3 N 2 I C g z K S 9 B d X R v U m V t b 3 Z l Z E N v b H V t b n M x L n t n Z X P D p H R 0 a W d l I E Z l d H R z w 6 R 1 c m V u L D Z 9 J n F 1 b 3 Q 7 L C Z x d W 9 0 O 1 N l Y 3 R p b 2 4 x L 2 R h d G F f Y X N f Y 3 N 2 I C g z K S 9 B d X R v U m V t b 3 Z l Z E N v b H V t b n M x L n t 1 b m d l c 8 O k d H R p Z 3 R l I E Z l d H R z w 6 R 1 c m V u L D d 9 J n F 1 b 3 Q 7 L C Z x d W 9 0 O 1 N l Y 3 R p b 2 4 x L 2 R h d G F f Y X N f Y 3 N 2 I C g z K S 9 B d X R v U m V t b 3 Z l Z E N v b H V t b n M x L n t F a X N l b i w 4 f S Z x d W 9 0 O y w m c X V v d D t T Z W N 0 a W 9 u M S 9 k Y X R h X 2 F z X 2 N z d i A o M y k v Q X V 0 b 1 J l b W 9 2 Z W R D b 2 x 1 b W 5 z M S 5 7 T W F n b m V z a X V t L D l 9 J n F 1 b 3 Q 7 L C Z x d W 9 0 O 1 N l Y 3 R p b 2 4 x L 2 R h d G F f Y X N f Y 3 N 2 I C g z K S 9 B d X R v U m V t b 3 Z l Z E N v b H V t b n M x L n t D Y W x 6 a X V t L D E w f S Z x d W 9 0 O y w m c X V v d D t T Z W N 0 a W 9 u M S 9 k Y X R h X 2 F z X 2 N z d i A o M y k v Q X V 0 b 1 J l b W 9 2 Z W R D b 2 x 1 b W 5 z M S 5 7 W m l u a y w x M X 0 m c X V v d D s s J n F 1 b 3 Q 7 U 2 V j d G l v b j E v Z G F 0 Y V 9 h c 1 9 j c 3 Y g K D M p L 0 F 1 d G 9 S Z W 1 v d m V k Q 2 9 s d W 1 u c z E u e 1 N l b G V u L D E y f S Z x d W 9 0 O y w m c X V v d D t T Z W N 0 a W 9 u M S 9 k Y X R h X 2 F z X 2 N z d i A o M y k v Q X V 0 b 1 J l b W 9 2 Z W R D b 2 x 1 b W 5 z M S 5 7 V m l 0 Y W 1 p b i B L M S w x M 3 0 m c X V v d D s s J n F 1 b 3 Q 7 U 2 V j d G l v b j E v Z G F 0 Y V 9 h c 1 9 j c 3 Y g K D M p L 0 F 1 d G 9 S Z W 1 v d m V k Q 2 9 s d W 1 u c z E u e 1 Z p d G F t a W 4 g S z I s M T R 9 J n F 1 b 3 Q 7 L C Z x d W 9 0 O 1 N l Y 3 R p b 2 4 x L 2 R h d G F f Y X N f Y 3 N 2 I C g z K S 9 B d X R v U m V t b 3 Z l Z E N v b H V t b n M x L n t K b 2 Q s M T V 9 J n F 1 b 3 Q 7 L C Z x d W 9 0 O 1 N l Y 3 R p b 2 4 x L 2 R h d G F f Y X N f Y 3 N 2 I C g z K S 9 B d X R v U m V t b 3 Z l Z E N v b H V t b n M x L n t C Y W x s Y X N 0 c 3 R v Z m Z l L D E 2 f S Z x d W 9 0 O y w m c X V v d D t T Z W N 0 a W 9 u M S 9 k Y X R h X 2 F z X 2 N z d i A o M y k v Q X V 0 b 1 J l b W 9 2 Z W R D b 2 x 1 b W 5 z M S 5 7 V m l 0 Y W 1 p b i B C M T I s M T d 9 J n F 1 b 3 Q 7 L C Z x d W 9 0 O 1 N l Y 3 R p b 2 4 x L 2 R h d G F f Y X N f Y 3 N 2 I C g z K S 9 B d X R v U m V t b 3 Z l Z E N v b H V t b n M x L n t W a X R h b W l u I E I x L D E 4 f S Z x d W 9 0 O y w m c X V v d D t T Z W N 0 a W 9 u M S 9 k Y X R h X 2 F z X 2 N z d i A o M y k v Q X V 0 b 1 J l b W 9 2 Z W R D b 2 x 1 b W 5 z M S 5 7 V m l 0 Y W 1 p b i B C M i w x O X 0 m c X V v d D s s J n F 1 b 3 Q 7 U 2 V j d G l v b j E v Z G F 0 Y V 9 h c 1 9 j c 3 Y g K D M p L 0 F 1 d G 9 S Z W 1 v d m V k Q 2 9 s d W 1 u c z E u e 1 Z p d G F t a W 4 g Q j M s M j B 9 J n F 1 b 3 Q 7 L C Z x d W 9 0 O 1 N l Y 3 R p b 2 4 x L 2 R h d G F f Y X N f Y 3 N 2 I C g z K S 9 B d X R v U m V t b 3 Z l Z E N v b H V t b n M x L n t W a X R h b W l u I E I 2 L D I x f S Z x d W 9 0 O y w m c X V v d D t T Z W N 0 a W 9 u M S 9 k Y X R h X 2 F z X 2 N z d i A o M y k v Q X V 0 b 1 J l b W 9 2 Z W R D b 2 x 1 b W 5 z M S 5 7 V m l 0 Y W 1 p b i B C N y w y M n 0 m c X V v d D s s J n F 1 b 3 Q 7 U 2 V j d G l v b j E v Z G F 0 Y V 9 h c 1 9 j c 3 Y g K D M p L 0 F 1 d G 9 S Z W 1 v d m V k Q 2 9 s d W 1 u c z E u e 1 Z p d G F t a W 4 g Q j k s M j N 9 J n F 1 b 3 Q 7 L C Z x d W 9 0 O 1 N l Y 3 R p b 2 4 x L 2 R h d G F f Y X N f Y 3 N 2 I C g z K S 9 B d X R v U m V t b 3 Z l Z E N v b H V t b n M x L n t W a X R h b W l u I E M s M j R 9 J n F 1 b 3 Q 7 L C Z x d W 9 0 O 1 N l Y 3 R p b 2 4 x L 2 R h d G F f Y X N f Y 3 N 2 I C g z K S 9 B d X R v U m V t b 3 Z l Z E N v b H V t b n M x L n t W a X R h b W l u I E U s M j V 9 J n F 1 b 3 Q 7 L C Z x d W 9 0 O 1 N l Y 3 R p b 2 4 x L 2 R h d G F f Y X N f Y 3 N 2 I C g z K S 9 B d X R v U m V t b 3 Z l Z E N v b H V t b n M x L n t W a X R h b W l u I E E s M j Z 9 J n F 1 b 3 Q 7 L C Z x d W 9 0 O 1 N l Y 3 R p b 2 4 x L 2 R h d G F f Y X N f Y 3 N 2 I C g z K S 9 B d X R v U m V t b 3 Z l Z E N v b H V t b n M x L n t a d W N r Z X J f M S w y N 3 0 m c X V v d D s s J n F 1 b 3 Q 7 U 2 V j d G l v b j E v Z G F 0 Y V 9 h c 1 9 j c 3 Y g K D M p L 0 F 1 d G 9 S Z W 1 v d m V k Q 2 9 s d W 1 u c z E u e 0 h p c 3 R p Z G l u L D I 4 f S Z x d W 9 0 O y w m c X V v d D t T Z W N 0 a W 9 u M S 9 k Y X R h X 2 F z X 2 N z d i A o M y k v Q X V 0 b 1 J l b W 9 2 Z W R D b 2 x 1 b W 5 z M S 5 7 S X N v b G V 1 Y 2 l u L D I 5 f S Z x d W 9 0 O y w m c X V v d D t T Z W N 0 a W 9 u M S 9 k Y X R h X 2 F z X 2 N z d i A o M y k v Q X V 0 b 1 J l b W 9 2 Z W R D b 2 x 1 b W 5 z M S 5 7 T G V 1 Y 2 l u L D M w f S Z x d W 9 0 O y w m c X V v d D t T Z W N 0 a W 9 u M S 9 k Y X R h X 2 F z X 2 N z d i A o M y k v Q X V 0 b 1 J l b W 9 2 Z W R D b 2 x 1 b W 5 z M S 5 7 T H l z a W 4 s M z F 9 J n F 1 b 3 Q 7 L C Z x d W 9 0 O 1 N l Y 3 R p b 2 4 x L 2 R h d G F f Y X N f Y 3 N 2 I C g z K S 9 B d X R v U m V t b 3 Z l Z E N v b H V t b n M x L n t N Z X R o a W 9 u a W 4 s M z J 9 J n F 1 b 3 Q 7 L C Z x d W 9 0 O 1 N l Y 3 R p b 2 4 x L 2 R h d G F f Y X N f Y 3 N 2 I C g z K S 9 B d X R v U m V t b 3 Z l Z E N v b H V t b n M x L n t Q a G V u e W x h b G F u a W 4 s M z N 9 J n F 1 b 3 Q 7 L C Z x d W 9 0 O 1 N l Y 3 R p b 2 4 x L 2 R h d G F f Y X N f Y 3 N 2 I C g z K S 9 B d X R v U m V t b 3 Z l Z E N v b H V t b n M x L n t U a H J l b 2 5 p b i w z N H 0 m c X V v d D s s J n F 1 b 3 Q 7 U 2 V j d G l v b j E v Z G F 0 Y V 9 h c 1 9 j c 3 Y g K D M p L 0 F 1 d G 9 S Z W 1 v d m V k Q 2 9 s d W 1 u c z E u e 1 R y e X B 0 b 3 B o Y W 4 s M z V 9 J n F 1 b 3 Q 7 L C Z x d W 9 0 O 1 N l Y 3 R p b 2 4 x L 2 R h d G F f Y X N f Y 3 N 2 I C g z K S 9 B d X R v U m V t b 3 Z l Z E N v b H V t b n M x L n t W Y W x p b i w z N n 0 m c X V v d D s s J n F 1 b 3 Q 7 U 2 V j d G l v b j E v Z G F 0 Y V 9 h c 1 9 j c 3 Y g K D M p L 0 F 1 d G 9 S Z W 1 v d m V k Q 2 9 s d W 1 u c z E u e 0 t h b G l 1 b S w z N 3 0 m c X V v d D s s J n F 1 b 3 Q 7 U 2 V j d G l v b j E v Z G F 0 Y V 9 h c 1 9 j c 3 Y g K D M p L 0 F 1 d G 9 S Z W 1 v d m V k Q 2 9 s d W 1 u c z E u e 1 Z p d G F t a W 4 g Q j U g K F B h b n R v d G h l b n P D p H V y Z S k s M z h 9 J n F 1 b 3 Q 7 L C Z x d W 9 0 O 1 N l Y 3 R p b 2 4 x L 2 R h d G F f Y X N f Y 3 N 2 I C g z K S 9 B d X R v U m V t b 3 Z l Z E N v b H V t b n M x L n t N Y W 5 n Y W 4 g K F N w d X J l b m V s Z W 1 l b n Q p L D M 5 f S Z x d W 9 0 O y w m c X V v d D t T Z W N 0 a W 9 u M S 9 k Y X R h X 2 F z X 2 N z d i A o M y k v Q X V 0 b 1 J l b W 9 2 Z W R D b 2 x 1 b W 5 z M S 5 7 S 3 V w Z m V y I C h T c H V y Z W 5 l b G V t Z W 5 0 K S w 0 M H 0 m c X V v d D s s J n F 1 b 3 Q 7 U 2 V j d G l v b j E v Z G F 0 Y V 9 h c 1 9 j c 3 Y g K D M p L 0 F 1 d G 9 S Z W 1 v d m V k Q 2 9 s d W 1 u c z E u e 0 N o c m 9 t I C h T c H V y Z W 5 l b G V t Z W 5 0 K S w 0 M X 0 m c X V v d D s s J n F 1 b 3 Q 7 U 2 V j d G l v b j E v Z G F 0 Y V 9 h c 1 9 j c 3 Y g K D M p L 0 F 1 d G 9 S Z W 1 v d m V k Q 2 9 s d W 1 u c z E u e 0 1 v b H l i Z M O k b i A o U 3 B 1 c m V u Z W x l b W V u d C k s N D J 9 J n F 1 b 3 Q 7 L C Z x d W 9 0 O 1 N l Y 3 R p b 2 4 x L 2 R h d G F f Y X N f Y 3 N 2 I C g z K S 9 B d X R v U m V t b 3 Z l Z E N v b H V t b n M x L n t G b H V v c m l k I C h T c H V y Z W 5 l b G V t Z W 5 0 K S w 0 M 3 0 m c X V v d D s s J n F 1 b 3 Q 7 U 2 V j d G l v b j E v Z G F 0 Y V 9 h c 1 9 j c 3 Y g K D M p L 0 F 1 d G 9 S Z W 1 v d m V k Q 2 9 s d W 1 u c z E u e 0 N o b G 9 y a W Q g K E 1 l b m d l b m V s Z W 1 l b n Q p L D Q 0 f S Z x d W 9 0 O y w m c X V v d D t T Z W N 0 a W 9 u M S 9 k Y X R h X 2 F z X 2 N z d i A o M y k v Q X V 0 b 1 J l b W 9 2 Z W R D b 2 x 1 b W 5 z M S 5 7 T m F 0 c m l 1 b S A o T W V u Z 2 V u Z W x l b W V u d C k s N D V 9 J n F 1 b 3 Q 7 L C Z x d W 9 0 O 1 N l Y 3 R p b 2 4 x L 2 R h d G F f Y X N f Y 3 N 2 I C g z K S 9 B d X R v U m V t b 3 Z l Z E N v b H V t b n M x L n t Q a G 9 z c G h v c i A o T W V u Z 2 V u Z W x l b W V u d C k s N D Z 9 J n F 1 b 3 Q 7 L C Z x d W 9 0 O 1 N l Y 3 R p b 2 4 x L 2 R h d G F f Y X N f Y 3 N 2 I C g z K S 9 B d X R v U m V t b 3 Z l Z E N v b H V t b n M x L n t T Y 2 h 3 Z W Z l b C A o Q m V z d G F u Z H R l a W w g d m 9 u I F B y b 3 R l a W 5 l b i k s N D d 9 J n F 1 b 3 Q 7 L C Z x d W 9 0 O 1 N l Y 3 R p b 2 4 x L 2 R h d G F f Y X N f Y 3 N 2 I C g z K S 9 B d X R v U m V t b 3 Z l Z E N v b H V t b n M x L n t T Y W x 6 L D Q 4 f S Z x d W 9 0 O y w m c X V v d D t T Z W N 0 a W 9 u M S 9 k Y X R h X 2 F z X 2 N z d i A o M y k v Q X V 0 b 1 J l b W 9 2 Z W R D b 2 x 1 b W 5 z M S 5 7 X z I s N D l 9 J n F 1 b 3 Q 7 X S w m c X V v d D t D b 2 x 1 b W 5 D b 3 V u d C Z x d W 9 0 O z o 1 M C w m c X V v d D t L Z X l D b 2 x 1 b W 5 O Y W 1 l c y Z x d W 9 0 O z p b X S w m c X V v d D t D b 2 x 1 b W 5 J Z G V u d G l 0 a W V z J n F 1 b 3 Q 7 O l s m c X V v d D t T Z W N 0 a W 9 u M S 9 k Y X R h X 2 F z X 2 N z d i A o M y k v Q X V 0 b 1 J l b W 9 2 Z W R D b 2 x 1 b W 5 z M S 5 7 Q 2 9 s d W 1 u M S w w f S Z x d W 9 0 O y w m c X V v d D t T Z W N 0 a W 9 u M S 9 k Y X R h X 2 F z X 2 N z d i A o M y k v Q X V 0 b 1 J l b W 9 2 Z W R D b 2 x 1 b W 5 z M S 5 7 S 2 F s b 3 J p Z W 4 s M X 0 m c X V v d D s s J n F 1 b 3 Q 7 U 2 V j d G l v b j E v Z G F 0 Y V 9 h c 1 9 j c 3 Y g K D M p L 0 F 1 d G 9 S Z W 1 v d m V k Q 2 9 s d W 1 u c z E u e 0 V p d 2 V p c 3 M s M n 0 m c X V v d D s s J n F 1 b 3 Q 7 U 2 V j d G l v b j E v Z G F 0 Y V 9 h c 1 9 j c 3 Y g K D M p L 0 F 1 d G 9 S Z W 1 v d m V k Q 2 9 s d W 1 u c z E u e 0 Z l d H Q s M 3 0 m c X V v d D s s J n F 1 b 3 Q 7 U 2 V j d G l v b j E v Z G F 0 Y V 9 h c 1 9 j c 3 Y g K D M p L 0 F 1 d G 9 S Z W 1 v d m V k Q 2 9 s d W 1 u c z E u e 1 p 1 Y 2 t l c i w 0 f S Z x d W 9 0 O y w m c X V v d D t T Z W N 0 a W 9 u M S 9 k Y X R h X 2 F z X 2 N z d i A o M y k v Q X V 0 b 1 J l b W 9 2 Z W R D b 2 x 1 b W 5 z M S 5 7 R n J 1 a 3 R v c 2 U s N X 0 m c X V v d D s s J n F 1 b 3 Q 7 U 2 V j d G l v b j E v Z G F 0 Y V 9 h c 1 9 j c 3 Y g K D M p L 0 F 1 d G 9 S Z W 1 v d m V k Q 2 9 s d W 1 u c z E u e 2 d l c 8 O k d H R p Z 2 U g R m V 0 d H P D p H V y Z W 4 s N n 0 m c X V v d D s s J n F 1 b 3 Q 7 U 2 V j d G l v b j E v Z G F 0 Y V 9 h c 1 9 j c 3 Y g K D M p L 0 F 1 d G 9 S Z W 1 v d m V k Q 2 9 s d W 1 u c z E u e 3 V u Z 2 V z w 6 R 0 d G l n d G U g R m V 0 d H P D p H V y Z W 4 s N 3 0 m c X V v d D s s J n F 1 b 3 Q 7 U 2 V j d G l v b j E v Z G F 0 Y V 9 h c 1 9 j c 3 Y g K D M p L 0 F 1 d G 9 S Z W 1 v d m V k Q 2 9 s d W 1 u c z E u e 0 V p c 2 V u L D h 9 J n F 1 b 3 Q 7 L C Z x d W 9 0 O 1 N l Y 3 R p b 2 4 x L 2 R h d G F f Y X N f Y 3 N 2 I C g z K S 9 B d X R v U m V t b 3 Z l Z E N v b H V t b n M x L n t N Y W d u Z X N p d W 0 s O X 0 m c X V v d D s s J n F 1 b 3 Q 7 U 2 V j d G l v b j E v Z G F 0 Y V 9 h c 1 9 j c 3 Y g K D M p L 0 F 1 d G 9 S Z W 1 v d m V k Q 2 9 s d W 1 u c z E u e 0 N h b H p p d W 0 s M T B 9 J n F 1 b 3 Q 7 L C Z x d W 9 0 O 1 N l Y 3 R p b 2 4 x L 2 R h d G F f Y X N f Y 3 N 2 I C g z K S 9 B d X R v U m V t b 3 Z l Z E N v b H V t b n M x L n t a a W 5 r L D E x f S Z x d W 9 0 O y w m c X V v d D t T Z W N 0 a W 9 u M S 9 k Y X R h X 2 F z X 2 N z d i A o M y k v Q X V 0 b 1 J l b W 9 2 Z W R D b 2 x 1 b W 5 z M S 5 7 U 2 V s Z W 4 s M T J 9 J n F 1 b 3 Q 7 L C Z x d W 9 0 O 1 N l Y 3 R p b 2 4 x L 2 R h d G F f Y X N f Y 3 N 2 I C g z K S 9 B d X R v U m V t b 3 Z l Z E N v b H V t b n M x L n t W a X R h b W l u I E s x L D E z f S Z x d W 9 0 O y w m c X V v d D t T Z W N 0 a W 9 u M S 9 k Y X R h X 2 F z X 2 N z d i A o M y k v Q X V 0 b 1 J l b W 9 2 Z W R D b 2 x 1 b W 5 z M S 5 7 V m l 0 Y W 1 p b i B L M i w x N H 0 m c X V v d D s s J n F 1 b 3 Q 7 U 2 V j d G l v b j E v Z G F 0 Y V 9 h c 1 9 j c 3 Y g K D M p L 0 F 1 d G 9 S Z W 1 v d m V k Q 2 9 s d W 1 u c z E u e 0 p v Z C w x N X 0 m c X V v d D s s J n F 1 b 3 Q 7 U 2 V j d G l v b j E v Z G F 0 Y V 9 h c 1 9 j c 3 Y g K D M p L 0 F 1 d G 9 S Z W 1 v d m V k Q 2 9 s d W 1 u c z E u e 0 J h b G x h c 3 R z d G 9 m Z m U s M T Z 9 J n F 1 b 3 Q 7 L C Z x d W 9 0 O 1 N l Y 3 R p b 2 4 x L 2 R h d G F f Y X N f Y 3 N 2 I C g z K S 9 B d X R v U m V t b 3 Z l Z E N v b H V t b n M x L n t W a X R h b W l u I E I x M i w x N 3 0 m c X V v d D s s J n F 1 b 3 Q 7 U 2 V j d G l v b j E v Z G F 0 Y V 9 h c 1 9 j c 3 Y g K D M p L 0 F 1 d G 9 S Z W 1 v d m V k Q 2 9 s d W 1 u c z E u e 1 Z p d G F t a W 4 g Q j E s M T h 9 J n F 1 b 3 Q 7 L C Z x d W 9 0 O 1 N l Y 3 R p b 2 4 x L 2 R h d G F f Y X N f Y 3 N 2 I C g z K S 9 B d X R v U m V t b 3 Z l Z E N v b H V t b n M x L n t W a X R h b W l u I E I y L D E 5 f S Z x d W 9 0 O y w m c X V v d D t T Z W N 0 a W 9 u M S 9 k Y X R h X 2 F z X 2 N z d i A o M y k v Q X V 0 b 1 J l b W 9 2 Z W R D b 2 x 1 b W 5 z M S 5 7 V m l 0 Y W 1 p b i B C M y w y M H 0 m c X V v d D s s J n F 1 b 3 Q 7 U 2 V j d G l v b j E v Z G F 0 Y V 9 h c 1 9 j c 3 Y g K D M p L 0 F 1 d G 9 S Z W 1 v d m V k Q 2 9 s d W 1 u c z E u e 1 Z p d G F t a W 4 g Q j Y s M j F 9 J n F 1 b 3 Q 7 L C Z x d W 9 0 O 1 N l Y 3 R p b 2 4 x L 2 R h d G F f Y X N f Y 3 N 2 I C g z K S 9 B d X R v U m V t b 3 Z l Z E N v b H V t b n M x L n t W a X R h b W l u I E I 3 L D I y f S Z x d W 9 0 O y w m c X V v d D t T Z W N 0 a W 9 u M S 9 k Y X R h X 2 F z X 2 N z d i A o M y k v Q X V 0 b 1 J l b W 9 2 Z W R D b 2 x 1 b W 5 z M S 5 7 V m l 0 Y W 1 p b i B C O S w y M 3 0 m c X V v d D s s J n F 1 b 3 Q 7 U 2 V j d G l v b j E v Z G F 0 Y V 9 h c 1 9 j c 3 Y g K D M p L 0 F 1 d G 9 S Z W 1 v d m V k Q 2 9 s d W 1 u c z E u e 1 Z p d G F t a W 4 g Q y w y N H 0 m c X V v d D s s J n F 1 b 3 Q 7 U 2 V j d G l v b j E v Z G F 0 Y V 9 h c 1 9 j c 3 Y g K D M p L 0 F 1 d G 9 S Z W 1 v d m V k Q 2 9 s d W 1 u c z E u e 1 Z p d G F t a W 4 g R S w y N X 0 m c X V v d D s s J n F 1 b 3 Q 7 U 2 V j d G l v b j E v Z G F 0 Y V 9 h c 1 9 j c 3 Y g K D M p L 0 F 1 d G 9 S Z W 1 v d m V k Q 2 9 s d W 1 u c z E u e 1 Z p d G F t a W 4 g Q S w y N n 0 m c X V v d D s s J n F 1 b 3 Q 7 U 2 V j d G l v b j E v Z G F 0 Y V 9 h c 1 9 j c 3 Y g K D M p L 0 F 1 d G 9 S Z W 1 v d m V k Q 2 9 s d W 1 u c z E u e 1 p 1 Y 2 t l c l 8 x L D I 3 f S Z x d W 9 0 O y w m c X V v d D t T Z W N 0 a W 9 u M S 9 k Y X R h X 2 F z X 2 N z d i A o M y k v Q X V 0 b 1 J l b W 9 2 Z W R D b 2 x 1 b W 5 z M S 5 7 S G l z d G l k a W 4 s M j h 9 J n F 1 b 3 Q 7 L C Z x d W 9 0 O 1 N l Y 3 R p b 2 4 x L 2 R h d G F f Y X N f Y 3 N 2 I C g z K S 9 B d X R v U m V t b 3 Z l Z E N v b H V t b n M x L n t J c 2 9 s Z X V j a W 4 s M j l 9 J n F 1 b 3 Q 7 L C Z x d W 9 0 O 1 N l Y 3 R p b 2 4 x L 2 R h d G F f Y X N f Y 3 N 2 I C g z K S 9 B d X R v U m V t b 3 Z l Z E N v b H V t b n M x L n t M Z X V j a W 4 s M z B 9 J n F 1 b 3 Q 7 L C Z x d W 9 0 O 1 N l Y 3 R p b 2 4 x L 2 R h d G F f Y X N f Y 3 N 2 I C g z K S 9 B d X R v U m V t b 3 Z l Z E N v b H V t b n M x L n t M e X N p b i w z M X 0 m c X V v d D s s J n F 1 b 3 Q 7 U 2 V j d G l v b j E v Z G F 0 Y V 9 h c 1 9 j c 3 Y g K D M p L 0 F 1 d G 9 S Z W 1 v d m V k Q 2 9 s d W 1 u c z E u e 0 1 l d G h p b 2 5 p b i w z M n 0 m c X V v d D s s J n F 1 b 3 Q 7 U 2 V j d G l v b j E v Z G F 0 Y V 9 h c 1 9 j c 3 Y g K D M p L 0 F 1 d G 9 S Z W 1 v d m V k Q 2 9 s d W 1 u c z E u e 1 B o Z W 5 5 b G F s Y W 5 p b i w z M 3 0 m c X V v d D s s J n F 1 b 3 Q 7 U 2 V j d G l v b j E v Z G F 0 Y V 9 h c 1 9 j c 3 Y g K D M p L 0 F 1 d G 9 S Z W 1 v d m V k Q 2 9 s d W 1 u c z E u e 1 R o c m V v b m l u L D M 0 f S Z x d W 9 0 O y w m c X V v d D t T Z W N 0 a W 9 u M S 9 k Y X R h X 2 F z X 2 N z d i A o M y k v Q X V 0 b 1 J l b W 9 2 Z W R D b 2 x 1 b W 5 z M S 5 7 V H J 5 c H R v c G h h b i w z N X 0 m c X V v d D s s J n F 1 b 3 Q 7 U 2 V j d G l v b j E v Z G F 0 Y V 9 h c 1 9 j c 3 Y g K D M p L 0 F 1 d G 9 S Z W 1 v d m V k Q 2 9 s d W 1 u c z E u e 1 Z h b G l u L D M 2 f S Z x d W 9 0 O y w m c X V v d D t T Z W N 0 a W 9 u M S 9 k Y X R h X 2 F z X 2 N z d i A o M y k v Q X V 0 b 1 J l b W 9 2 Z W R D b 2 x 1 b W 5 z M S 5 7 S 2 F s a X V t L D M 3 f S Z x d W 9 0 O y w m c X V v d D t T Z W N 0 a W 9 u M S 9 k Y X R h X 2 F z X 2 N z d i A o M y k v Q X V 0 b 1 J l b W 9 2 Z W R D b 2 x 1 b W 5 z M S 5 7 V m l 0 Y W 1 p b i B C N S A o U G F u d G 9 0 a G V u c 8 O k d X J l K S w z O H 0 m c X V v d D s s J n F 1 b 3 Q 7 U 2 V j d G l v b j E v Z G F 0 Y V 9 h c 1 9 j c 3 Y g K D M p L 0 F 1 d G 9 S Z W 1 v d m V k Q 2 9 s d W 1 u c z E u e 0 1 h b m d h b i A o U 3 B 1 c m V u Z W x l b W V u d C k s M z l 9 J n F 1 b 3 Q 7 L C Z x d W 9 0 O 1 N l Y 3 R p b 2 4 x L 2 R h d G F f Y X N f Y 3 N 2 I C g z K S 9 B d X R v U m V t b 3 Z l Z E N v b H V t b n M x L n t L d X B m Z X I g K F N w d X J l b m V s Z W 1 l b n Q p L D Q w f S Z x d W 9 0 O y w m c X V v d D t T Z W N 0 a W 9 u M S 9 k Y X R h X 2 F z X 2 N z d i A o M y k v Q X V 0 b 1 J l b W 9 2 Z W R D b 2 x 1 b W 5 z M S 5 7 Q 2 h y b 2 0 g K F N w d X J l b m V s Z W 1 l b n Q p L D Q x f S Z x d W 9 0 O y w m c X V v d D t T Z W N 0 a W 9 u M S 9 k Y X R h X 2 F z X 2 N z d i A o M y k v Q X V 0 b 1 J l b W 9 2 Z W R D b 2 x 1 b W 5 z M S 5 7 T W 9 s e W J k w 6 R u I C h T c H V y Z W 5 l b G V t Z W 5 0 K S w 0 M n 0 m c X V v d D s s J n F 1 b 3 Q 7 U 2 V j d G l v b j E v Z G F 0 Y V 9 h c 1 9 j c 3 Y g K D M p L 0 F 1 d G 9 S Z W 1 v d m V k Q 2 9 s d W 1 u c z E u e 0 Z s d W 9 y a W Q g K F N w d X J l b m V s Z W 1 l b n Q p L D Q z f S Z x d W 9 0 O y w m c X V v d D t T Z W N 0 a W 9 u M S 9 k Y X R h X 2 F z X 2 N z d i A o M y k v Q X V 0 b 1 J l b W 9 2 Z W R D b 2 x 1 b W 5 z M S 5 7 Q 2 h s b 3 J p Z C A o T W V u Z 2 V u Z W x l b W V u d C k s N D R 9 J n F 1 b 3 Q 7 L C Z x d W 9 0 O 1 N l Y 3 R p b 2 4 x L 2 R h d G F f Y X N f Y 3 N 2 I C g z K S 9 B d X R v U m V t b 3 Z l Z E N v b H V t b n M x L n t O Y X R y a X V t I C h N Z W 5 n Z W 5 l b G V t Z W 5 0 K S w 0 N X 0 m c X V v d D s s J n F 1 b 3 Q 7 U 2 V j d G l v b j E v Z G F 0 Y V 9 h c 1 9 j c 3 Y g K D M p L 0 F 1 d G 9 S Z W 1 v d m V k Q 2 9 s d W 1 u c z E u e 1 B o b 3 N w a G 9 y I C h N Z W 5 n Z W 5 l b G V t Z W 5 0 K S w 0 N n 0 m c X V v d D s s J n F 1 b 3 Q 7 U 2 V j d G l v b j E v Z G F 0 Y V 9 h c 1 9 j c 3 Y g K D M p L 0 F 1 d G 9 S Z W 1 v d m V k Q 2 9 s d W 1 u c z E u e 1 N j a H d l Z m V s I C h C Z X N 0 Y W 5 k d G V p b C B 2 b 2 4 g U H J v d G V p b m V u K S w 0 N 3 0 m c X V v d D s s J n F 1 b 3 Q 7 U 2 V j d G l v b j E v Z G F 0 Y V 9 h c 1 9 j c 3 Y g K D M p L 0 F 1 d G 9 S Z W 1 v d m V k Q 2 9 s d W 1 u c z E u e 1 N h b H o s N D h 9 J n F 1 b 3 Q 7 L C Z x d W 9 0 O 1 N l Y 3 R p b 2 4 x L 2 R h d G F f Y X N f Y 3 N 2 I C g z K S 9 B d X R v U m V t b 3 Z l Z E N v b H V t b n M x L n t f M i w 0 O X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G F 0 Y V 9 h c 1 9 j c 3 Y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M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V Q w N z o y M j o x O C 4 1 O D Q x N z A x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0 0 9 I i A v P j x F b n R y e S B U e X B l P S J G a W x s Q 2 9 s d W 1 u T m F t Z X M i I F Z h b H V l P S J z W y Z x d W 9 0 O 0 N v b H V t b j E m c X V v d D s s J n F 1 b 3 Q 7 S 2 F s b 3 J p Z W 4 m c X V v d D s s J n F 1 b 3 Q 7 R W l 3 Z W l z c y Z x d W 9 0 O y w m c X V v d D t G Z X R 0 J n F 1 b 3 Q 7 L C Z x d W 9 0 O 1 p 1 Y 2 t l c i Z x d W 9 0 O y w m c X V v d D t G c n V r d G 9 z Z S Z x d W 9 0 O y w m c X V v d D t n Z X P D p H R 0 a W d l I E Z l d H R z w 6 R 1 c m V u J n F 1 b 3 Q 7 L C Z x d W 9 0 O 3 V u Z 2 V z w 6 R 0 d G l n d G U g R m V 0 d H P D p H V y Z W 4 m c X V v d D s s J n F 1 b 3 Q 7 R W l z Z W 4 m c X V v d D s s J n F 1 b 3 Q 7 T W F n b m V z a X V t J n F 1 b 3 Q 7 L C Z x d W 9 0 O 0 N h b H p p d W 0 m c X V v d D s s J n F 1 b 3 Q 7 W m l u a y Z x d W 9 0 O y w m c X V v d D t T Z W x l b i Z x d W 9 0 O y w m c X V v d D t W a X R h b W l u I E s x J n F 1 b 3 Q 7 L C Z x d W 9 0 O 1 Z p d G F t a W 4 g S z I m c X V v d D s s J n F 1 b 3 Q 7 S m 9 k J n F 1 b 3 Q 7 L C Z x d W 9 0 O 0 J h b G x h c 3 R z d G 9 m Z m U m c X V v d D s s J n F 1 b 3 Q 7 V m l 0 Y W 1 p b i B C M T I m c X V v d D s s J n F 1 b 3 Q 7 V m l 0 Y W 1 p b i B C M S Z x d W 9 0 O y w m c X V v d D t W a X R h b W l u I E I y J n F 1 b 3 Q 7 L C Z x d W 9 0 O 1 Z p d G F t a W 4 g Q j M m c X V v d D s s J n F 1 b 3 Q 7 V m l 0 Y W 1 p b i B C N i Z x d W 9 0 O y w m c X V v d D t W a X R h b W l u I E I 3 J n F 1 b 3 Q 7 L C Z x d W 9 0 O 1 Z p d G F t a W 4 g Q j k m c X V v d D s s J n F 1 b 3 Q 7 V m l 0 Y W 1 p b i B D J n F 1 b 3 Q 7 L C Z x d W 9 0 O 1 Z p d G F t a W 4 g R S Z x d W 9 0 O y w m c X V v d D t W a X R h b W l u I E E m c X V v d D s s J n F 1 b 3 Q 7 W n V j a 2 V y X z E m c X V v d D s s J n F 1 b 3 Q 7 S G l z d G l k a W 4 m c X V v d D s s J n F 1 b 3 Q 7 S X N v b G V 1 Y 2 l u J n F 1 b 3 Q 7 L C Z x d W 9 0 O 0 x l d W N p b i Z x d W 9 0 O y w m c X V v d D t M e X N p b i Z x d W 9 0 O y w m c X V v d D t N Z X R o a W 9 u a W 4 m c X V v d D s s J n F 1 b 3 Q 7 U G h l b n l s Y W x h b m l u J n F 1 b 3 Q 7 L C Z x d W 9 0 O 1 R o c m V v b m l u J n F 1 b 3 Q 7 L C Z x d W 9 0 O 1 R y e X B 0 b 3 B o Y W 4 m c X V v d D s s J n F 1 b 3 Q 7 V m F s a W 4 m c X V v d D s s J n F 1 b 3 Q 7 S 2 F s a X V t J n F 1 b 3 Q 7 L C Z x d W 9 0 O 1 Z p d G F t a W 4 g Q j U g K F B h b n R v d G h l b n P D p H V y Z S k m c X V v d D s s J n F 1 b 3 Q 7 T W F u Z 2 F u I C h T c H V y Z W 5 l b G V t Z W 5 0 K S Z x d W 9 0 O y w m c X V v d D t L d X B m Z X I g K F N w d X J l b m V s Z W 1 l b n Q p J n F 1 b 3 Q 7 L C Z x d W 9 0 O 0 N o c m 9 t I C h T c H V y Z W 5 l b G V t Z W 5 0 K S Z x d W 9 0 O y w m c X V v d D t N b 2 x 5 Y m T D p G 4 g K F N w d X J l b m V s Z W 1 l b n Q p J n F 1 b 3 Q 7 L C Z x d W 9 0 O 0 Z s d W 9 y a W Q g K F N w d X J l b m V s Z W 1 l b n Q p J n F 1 b 3 Q 7 L C Z x d W 9 0 O 0 N o b G 9 y a W Q g K E 1 l b m d l b m V s Z W 1 l b n Q p J n F 1 b 3 Q 7 L C Z x d W 9 0 O 0 5 h d H J p d W 0 g K E 1 l b m d l b m V s Z W 1 l b n Q p J n F 1 b 3 Q 7 L C Z x d W 9 0 O 1 B o b 3 N w a G 9 y I C h N Z W 5 n Z W 5 l b G V t Z W 5 0 K S Z x d W 9 0 O y w m c X V v d D t T Y 2 h 3 Z W Z l b C A o Q m V z d G F u Z H R l a W w g d m 9 u I F B y b 3 R l a W 5 l b i k m c X V v d D s s J n F 1 b 3 Q 7 U 2 F s e i Z x d W 9 0 O y w m c X V v d D t f M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2 Y 0 N D U 2 Z S 1 m N D Q 3 L T Q 1 Z T M t Y j R h M S 1 j N T c 5 N W Y w N G Q z Y j k i I C 8 + P E V u d H J 5 I F R 5 c G U 9 I l J l b G F 0 a W 9 u c 2 h p c E l u Z m 9 D b 2 5 0 Y W l u Z X I i I F Z h b H V l P S J z e y Z x d W 9 0 O 2 N v b H V t b k N v d W 5 0 J n F 1 b 3 Q 7 O j U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X R h X 2 F z X 2 N z d i A o N C k v Q X V 0 b 1 J l b W 9 2 Z W R D b 2 x 1 b W 5 z M S 5 7 Q 2 9 s d W 1 u M S w w f S Z x d W 9 0 O y w m c X V v d D t T Z W N 0 a W 9 u M S 9 k Y X R h X 2 F z X 2 N z d i A o N C k v Q X V 0 b 1 J l b W 9 2 Z W R D b 2 x 1 b W 5 z M S 5 7 S 2 F s b 3 J p Z W 4 s M X 0 m c X V v d D s s J n F 1 b 3 Q 7 U 2 V j d G l v b j E v Z G F 0 Y V 9 h c 1 9 j c 3 Y g K D Q p L 0 F 1 d G 9 S Z W 1 v d m V k Q 2 9 s d W 1 u c z E u e 0 V p d 2 V p c 3 M s M n 0 m c X V v d D s s J n F 1 b 3 Q 7 U 2 V j d G l v b j E v Z G F 0 Y V 9 h c 1 9 j c 3 Y g K D Q p L 0 F 1 d G 9 S Z W 1 v d m V k Q 2 9 s d W 1 u c z E u e 0 Z l d H Q s M 3 0 m c X V v d D s s J n F 1 b 3 Q 7 U 2 V j d G l v b j E v Z G F 0 Y V 9 h c 1 9 j c 3 Y g K D Q p L 0 F 1 d G 9 S Z W 1 v d m V k Q 2 9 s d W 1 u c z E u e 1 p 1 Y 2 t l c i w 0 f S Z x d W 9 0 O y w m c X V v d D t T Z W N 0 a W 9 u M S 9 k Y X R h X 2 F z X 2 N z d i A o N C k v Q X V 0 b 1 J l b W 9 2 Z W R D b 2 x 1 b W 5 z M S 5 7 R n J 1 a 3 R v c 2 U s N X 0 m c X V v d D s s J n F 1 b 3 Q 7 U 2 V j d G l v b j E v Z G F 0 Y V 9 h c 1 9 j c 3 Y g K D Q p L 0 F 1 d G 9 S Z W 1 v d m V k Q 2 9 s d W 1 u c z E u e 2 d l c 8 O k d H R p Z 2 U g R m V 0 d H P D p H V y Z W 4 s N n 0 m c X V v d D s s J n F 1 b 3 Q 7 U 2 V j d G l v b j E v Z G F 0 Y V 9 h c 1 9 j c 3 Y g K D Q p L 0 F 1 d G 9 S Z W 1 v d m V k Q 2 9 s d W 1 u c z E u e 3 V u Z 2 V z w 6 R 0 d G l n d G U g R m V 0 d H P D p H V y Z W 4 s N 3 0 m c X V v d D s s J n F 1 b 3 Q 7 U 2 V j d G l v b j E v Z G F 0 Y V 9 h c 1 9 j c 3 Y g K D Q p L 0 F 1 d G 9 S Z W 1 v d m V k Q 2 9 s d W 1 u c z E u e 0 V p c 2 V u L D h 9 J n F 1 b 3 Q 7 L C Z x d W 9 0 O 1 N l Y 3 R p b 2 4 x L 2 R h d G F f Y X N f Y 3 N 2 I C g 0 K S 9 B d X R v U m V t b 3 Z l Z E N v b H V t b n M x L n t N Y W d u Z X N p d W 0 s O X 0 m c X V v d D s s J n F 1 b 3 Q 7 U 2 V j d G l v b j E v Z G F 0 Y V 9 h c 1 9 j c 3 Y g K D Q p L 0 F 1 d G 9 S Z W 1 v d m V k Q 2 9 s d W 1 u c z E u e 0 N h b H p p d W 0 s M T B 9 J n F 1 b 3 Q 7 L C Z x d W 9 0 O 1 N l Y 3 R p b 2 4 x L 2 R h d G F f Y X N f Y 3 N 2 I C g 0 K S 9 B d X R v U m V t b 3 Z l Z E N v b H V t b n M x L n t a a W 5 r L D E x f S Z x d W 9 0 O y w m c X V v d D t T Z W N 0 a W 9 u M S 9 k Y X R h X 2 F z X 2 N z d i A o N C k v Q X V 0 b 1 J l b W 9 2 Z W R D b 2 x 1 b W 5 z M S 5 7 U 2 V s Z W 4 s M T J 9 J n F 1 b 3 Q 7 L C Z x d W 9 0 O 1 N l Y 3 R p b 2 4 x L 2 R h d G F f Y X N f Y 3 N 2 I C g 0 K S 9 B d X R v U m V t b 3 Z l Z E N v b H V t b n M x L n t W a X R h b W l u I E s x L D E z f S Z x d W 9 0 O y w m c X V v d D t T Z W N 0 a W 9 u M S 9 k Y X R h X 2 F z X 2 N z d i A o N C k v Q X V 0 b 1 J l b W 9 2 Z W R D b 2 x 1 b W 5 z M S 5 7 V m l 0 Y W 1 p b i B L M i w x N H 0 m c X V v d D s s J n F 1 b 3 Q 7 U 2 V j d G l v b j E v Z G F 0 Y V 9 h c 1 9 j c 3 Y g K D Q p L 0 F 1 d G 9 S Z W 1 v d m V k Q 2 9 s d W 1 u c z E u e 0 p v Z C w x N X 0 m c X V v d D s s J n F 1 b 3 Q 7 U 2 V j d G l v b j E v Z G F 0 Y V 9 h c 1 9 j c 3 Y g K D Q p L 0 F 1 d G 9 S Z W 1 v d m V k Q 2 9 s d W 1 u c z E u e 0 J h b G x h c 3 R z d G 9 m Z m U s M T Z 9 J n F 1 b 3 Q 7 L C Z x d W 9 0 O 1 N l Y 3 R p b 2 4 x L 2 R h d G F f Y X N f Y 3 N 2 I C g 0 K S 9 B d X R v U m V t b 3 Z l Z E N v b H V t b n M x L n t W a X R h b W l u I E I x M i w x N 3 0 m c X V v d D s s J n F 1 b 3 Q 7 U 2 V j d G l v b j E v Z G F 0 Y V 9 h c 1 9 j c 3 Y g K D Q p L 0 F 1 d G 9 S Z W 1 v d m V k Q 2 9 s d W 1 u c z E u e 1 Z p d G F t a W 4 g Q j E s M T h 9 J n F 1 b 3 Q 7 L C Z x d W 9 0 O 1 N l Y 3 R p b 2 4 x L 2 R h d G F f Y X N f Y 3 N 2 I C g 0 K S 9 B d X R v U m V t b 3 Z l Z E N v b H V t b n M x L n t W a X R h b W l u I E I y L D E 5 f S Z x d W 9 0 O y w m c X V v d D t T Z W N 0 a W 9 u M S 9 k Y X R h X 2 F z X 2 N z d i A o N C k v Q X V 0 b 1 J l b W 9 2 Z W R D b 2 x 1 b W 5 z M S 5 7 V m l 0 Y W 1 p b i B C M y w y M H 0 m c X V v d D s s J n F 1 b 3 Q 7 U 2 V j d G l v b j E v Z G F 0 Y V 9 h c 1 9 j c 3 Y g K D Q p L 0 F 1 d G 9 S Z W 1 v d m V k Q 2 9 s d W 1 u c z E u e 1 Z p d G F t a W 4 g Q j Y s M j F 9 J n F 1 b 3 Q 7 L C Z x d W 9 0 O 1 N l Y 3 R p b 2 4 x L 2 R h d G F f Y X N f Y 3 N 2 I C g 0 K S 9 B d X R v U m V t b 3 Z l Z E N v b H V t b n M x L n t W a X R h b W l u I E I 3 L D I y f S Z x d W 9 0 O y w m c X V v d D t T Z W N 0 a W 9 u M S 9 k Y X R h X 2 F z X 2 N z d i A o N C k v Q X V 0 b 1 J l b W 9 2 Z W R D b 2 x 1 b W 5 z M S 5 7 V m l 0 Y W 1 p b i B C O S w y M 3 0 m c X V v d D s s J n F 1 b 3 Q 7 U 2 V j d G l v b j E v Z G F 0 Y V 9 h c 1 9 j c 3 Y g K D Q p L 0 F 1 d G 9 S Z W 1 v d m V k Q 2 9 s d W 1 u c z E u e 1 Z p d G F t a W 4 g Q y w y N H 0 m c X V v d D s s J n F 1 b 3 Q 7 U 2 V j d G l v b j E v Z G F 0 Y V 9 h c 1 9 j c 3 Y g K D Q p L 0 F 1 d G 9 S Z W 1 v d m V k Q 2 9 s d W 1 u c z E u e 1 Z p d G F t a W 4 g R S w y N X 0 m c X V v d D s s J n F 1 b 3 Q 7 U 2 V j d G l v b j E v Z G F 0 Y V 9 h c 1 9 j c 3 Y g K D Q p L 0 F 1 d G 9 S Z W 1 v d m V k Q 2 9 s d W 1 u c z E u e 1 Z p d G F t a W 4 g Q S w y N n 0 m c X V v d D s s J n F 1 b 3 Q 7 U 2 V j d G l v b j E v Z G F 0 Y V 9 h c 1 9 j c 3 Y g K D Q p L 0 F 1 d G 9 S Z W 1 v d m V k Q 2 9 s d W 1 u c z E u e 1 p 1 Y 2 t l c l 8 x L D I 3 f S Z x d W 9 0 O y w m c X V v d D t T Z W N 0 a W 9 u M S 9 k Y X R h X 2 F z X 2 N z d i A o N C k v Q X V 0 b 1 J l b W 9 2 Z W R D b 2 x 1 b W 5 z M S 5 7 S G l z d G l k a W 4 s M j h 9 J n F 1 b 3 Q 7 L C Z x d W 9 0 O 1 N l Y 3 R p b 2 4 x L 2 R h d G F f Y X N f Y 3 N 2 I C g 0 K S 9 B d X R v U m V t b 3 Z l Z E N v b H V t b n M x L n t J c 2 9 s Z X V j a W 4 s M j l 9 J n F 1 b 3 Q 7 L C Z x d W 9 0 O 1 N l Y 3 R p b 2 4 x L 2 R h d G F f Y X N f Y 3 N 2 I C g 0 K S 9 B d X R v U m V t b 3 Z l Z E N v b H V t b n M x L n t M Z X V j a W 4 s M z B 9 J n F 1 b 3 Q 7 L C Z x d W 9 0 O 1 N l Y 3 R p b 2 4 x L 2 R h d G F f Y X N f Y 3 N 2 I C g 0 K S 9 B d X R v U m V t b 3 Z l Z E N v b H V t b n M x L n t M e X N p b i w z M X 0 m c X V v d D s s J n F 1 b 3 Q 7 U 2 V j d G l v b j E v Z G F 0 Y V 9 h c 1 9 j c 3 Y g K D Q p L 0 F 1 d G 9 S Z W 1 v d m V k Q 2 9 s d W 1 u c z E u e 0 1 l d G h p b 2 5 p b i w z M n 0 m c X V v d D s s J n F 1 b 3 Q 7 U 2 V j d G l v b j E v Z G F 0 Y V 9 h c 1 9 j c 3 Y g K D Q p L 0 F 1 d G 9 S Z W 1 v d m V k Q 2 9 s d W 1 u c z E u e 1 B o Z W 5 5 b G F s Y W 5 p b i w z M 3 0 m c X V v d D s s J n F 1 b 3 Q 7 U 2 V j d G l v b j E v Z G F 0 Y V 9 h c 1 9 j c 3 Y g K D Q p L 0 F 1 d G 9 S Z W 1 v d m V k Q 2 9 s d W 1 u c z E u e 1 R o c m V v b m l u L D M 0 f S Z x d W 9 0 O y w m c X V v d D t T Z W N 0 a W 9 u M S 9 k Y X R h X 2 F z X 2 N z d i A o N C k v Q X V 0 b 1 J l b W 9 2 Z W R D b 2 x 1 b W 5 z M S 5 7 V H J 5 c H R v c G h h b i w z N X 0 m c X V v d D s s J n F 1 b 3 Q 7 U 2 V j d G l v b j E v Z G F 0 Y V 9 h c 1 9 j c 3 Y g K D Q p L 0 F 1 d G 9 S Z W 1 v d m V k Q 2 9 s d W 1 u c z E u e 1 Z h b G l u L D M 2 f S Z x d W 9 0 O y w m c X V v d D t T Z W N 0 a W 9 u M S 9 k Y X R h X 2 F z X 2 N z d i A o N C k v Q X V 0 b 1 J l b W 9 2 Z W R D b 2 x 1 b W 5 z M S 5 7 S 2 F s a X V t L D M 3 f S Z x d W 9 0 O y w m c X V v d D t T Z W N 0 a W 9 u M S 9 k Y X R h X 2 F z X 2 N z d i A o N C k v Q X V 0 b 1 J l b W 9 2 Z W R D b 2 x 1 b W 5 z M S 5 7 V m l 0 Y W 1 p b i B C N S A o U G F u d G 9 0 a G V u c 8 O k d X J l K S w z O H 0 m c X V v d D s s J n F 1 b 3 Q 7 U 2 V j d G l v b j E v Z G F 0 Y V 9 h c 1 9 j c 3 Y g K D Q p L 0 F 1 d G 9 S Z W 1 v d m V k Q 2 9 s d W 1 u c z E u e 0 1 h b m d h b i A o U 3 B 1 c m V u Z W x l b W V u d C k s M z l 9 J n F 1 b 3 Q 7 L C Z x d W 9 0 O 1 N l Y 3 R p b 2 4 x L 2 R h d G F f Y X N f Y 3 N 2 I C g 0 K S 9 B d X R v U m V t b 3 Z l Z E N v b H V t b n M x L n t L d X B m Z X I g K F N w d X J l b m V s Z W 1 l b n Q p L D Q w f S Z x d W 9 0 O y w m c X V v d D t T Z W N 0 a W 9 u M S 9 k Y X R h X 2 F z X 2 N z d i A o N C k v Q X V 0 b 1 J l b W 9 2 Z W R D b 2 x 1 b W 5 z M S 5 7 Q 2 h y b 2 0 g K F N w d X J l b m V s Z W 1 l b n Q p L D Q x f S Z x d W 9 0 O y w m c X V v d D t T Z W N 0 a W 9 u M S 9 k Y X R h X 2 F z X 2 N z d i A o N C k v Q X V 0 b 1 J l b W 9 2 Z W R D b 2 x 1 b W 5 z M S 5 7 T W 9 s e W J k w 6 R u I C h T c H V y Z W 5 l b G V t Z W 5 0 K S w 0 M n 0 m c X V v d D s s J n F 1 b 3 Q 7 U 2 V j d G l v b j E v Z G F 0 Y V 9 h c 1 9 j c 3 Y g K D Q p L 0 F 1 d G 9 S Z W 1 v d m V k Q 2 9 s d W 1 u c z E u e 0 Z s d W 9 y a W Q g K F N w d X J l b m V s Z W 1 l b n Q p L D Q z f S Z x d W 9 0 O y w m c X V v d D t T Z W N 0 a W 9 u M S 9 k Y X R h X 2 F z X 2 N z d i A o N C k v Q X V 0 b 1 J l b W 9 2 Z W R D b 2 x 1 b W 5 z M S 5 7 Q 2 h s b 3 J p Z C A o T W V u Z 2 V u Z W x l b W V u d C k s N D R 9 J n F 1 b 3 Q 7 L C Z x d W 9 0 O 1 N l Y 3 R p b 2 4 x L 2 R h d G F f Y X N f Y 3 N 2 I C g 0 K S 9 B d X R v U m V t b 3 Z l Z E N v b H V t b n M x L n t O Y X R y a X V t I C h N Z W 5 n Z W 5 l b G V t Z W 5 0 K S w 0 N X 0 m c X V v d D s s J n F 1 b 3 Q 7 U 2 V j d G l v b j E v Z G F 0 Y V 9 h c 1 9 j c 3 Y g K D Q p L 0 F 1 d G 9 S Z W 1 v d m V k Q 2 9 s d W 1 u c z E u e 1 B o b 3 N w a G 9 y I C h N Z W 5 n Z W 5 l b G V t Z W 5 0 K S w 0 N n 0 m c X V v d D s s J n F 1 b 3 Q 7 U 2 V j d G l v b j E v Z G F 0 Y V 9 h c 1 9 j c 3 Y g K D Q p L 0 F 1 d G 9 S Z W 1 v d m V k Q 2 9 s d W 1 u c z E u e 1 N j a H d l Z m V s I C h C Z X N 0 Y W 5 k d G V p b C B 2 b 2 4 g U H J v d G V p b m V u K S w 0 N 3 0 m c X V v d D s s J n F 1 b 3 Q 7 U 2 V j d G l v b j E v Z G F 0 Y V 9 h c 1 9 j c 3 Y g K D Q p L 0 F 1 d G 9 S Z W 1 v d m V k Q 2 9 s d W 1 u c z E u e 1 N h b H o s N D h 9 J n F 1 b 3 Q 7 L C Z x d W 9 0 O 1 N l Y 3 R p b 2 4 x L 2 R h d G F f Y X N f Y 3 N 2 I C g 0 K S 9 B d X R v U m V t b 3 Z l Z E N v b H V t b n M x L n t f M i w 0 O X 0 m c X V v d D t d L C Z x d W 9 0 O 0 N v b H V t b k N v d W 5 0 J n F 1 b 3 Q 7 O j U w L C Z x d W 9 0 O 0 t l e U N v b H V t b k 5 h b W V z J n F 1 b 3 Q 7 O l t d L C Z x d W 9 0 O 0 N v b H V t b k l k Z W 5 0 a X R p Z X M m c X V v d D s 6 W y Z x d W 9 0 O 1 N l Y 3 R p b 2 4 x L 2 R h d G F f Y X N f Y 3 N 2 I C g 0 K S 9 B d X R v U m V t b 3 Z l Z E N v b H V t b n M x L n t D b 2 x 1 b W 4 x L D B 9 J n F 1 b 3 Q 7 L C Z x d W 9 0 O 1 N l Y 3 R p b 2 4 x L 2 R h d G F f Y X N f Y 3 N 2 I C g 0 K S 9 B d X R v U m V t b 3 Z l Z E N v b H V t b n M x L n t L Y W x v c m l l b i w x f S Z x d W 9 0 O y w m c X V v d D t T Z W N 0 a W 9 u M S 9 k Y X R h X 2 F z X 2 N z d i A o N C k v Q X V 0 b 1 J l b W 9 2 Z W R D b 2 x 1 b W 5 z M S 5 7 R W l 3 Z W l z c y w y f S Z x d W 9 0 O y w m c X V v d D t T Z W N 0 a W 9 u M S 9 k Y X R h X 2 F z X 2 N z d i A o N C k v Q X V 0 b 1 J l b W 9 2 Z W R D b 2 x 1 b W 5 z M S 5 7 R m V 0 d C w z f S Z x d W 9 0 O y w m c X V v d D t T Z W N 0 a W 9 u M S 9 k Y X R h X 2 F z X 2 N z d i A o N C k v Q X V 0 b 1 J l b W 9 2 Z W R D b 2 x 1 b W 5 z M S 5 7 W n V j a 2 V y L D R 9 J n F 1 b 3 Q 7 L C Z x d W 9 0 O 1 N l Y 3 R p b 2 4 x L 2 R h d G F f Y X N f Y 3 N 2 I C g 0 K S 9 B d X R v U m V t b 3 Z l Z E N v b H V t b n M x L n t G c n V r d G 9 z Z S w 1 f S Z x d W 9 0 O y w m c X V v d D t T Z W N 0 a W 9 u M S 9 k Y X R h X 2 F z X 2 N z d i A o N C k v Q X V 0 b 1 J l b W 9 2 Z W R D b 2 x 1 b W 5 z M S 5 7 Z 2 V z w 6 R 0 d G l n Z S B G Z X R 0 c 8 O k d X J l b i w 2 f S Z x d W 9 0 O y w m c X V v d D t T Z W N 0 a W 9 u M S 9 k Y X R h X 2 F z X 2 N z d i A o N C k v Q X V 0 b 1 J l b W 9 2 Z W R D b 2 x 1 b W 5 z M S 5 7 d W 5 n Z X P D p H R 0 a W d 0 Z S B G Z X R 0 c 8 O k d X J l b i w 3 f S Z x d W 9 0 O y w m c X V v d D t T Z W N 0 a W 9 u M S 9 k Y X R h X 2 F z X 2 N z d i A o N C k v Q X V 0 b 1 J l b W 9 2 Z W R D b 2 x 1 b W 5 z M S 5 7 R W l z Z W 4 s O H 0 m c X V v d D s s J n F 1 b 3 Q 7 U 2 V j d G l v b j E v Z G F 0 Y V 9 h c 1 9 j c 3 Y g K D Q p L 0 F 1 d G 9 S Z W 1 v d m V k Q 2 9 s d W 1 u c z E u e 0 1 h Z 2 5 l c 2 l 1 b S w 5 f S Z x d W 9 0 O y w m c X V v d D t T Z W N 0 a W 9 u M S 9 k Y X R h X 2 F z X 2 N z d i A o N C k v Q X V 0 b 1 J l b W 9 2 Z W R D b 2 x 1 b W 5 z M S 5 7 Q 2 F s e m l 1 b S w x M H 0 m c X V v d D s s J n F 1 b 3 Q 7 U 2 V j d G l v b j E v Z G F 0 Y V 9 h c 1 9 j c 3 Y g K D Q p L 0 F 1 d G 9 S Z W 1 v d m V k Q 2 9 s d W 1 u c z E u e 1 p p b m s s M T F 9 J n F 1 b 3 Q 7 L C Z x d W 9 0 O 1 N l Y 3 R p b 2 4 x L 2 R h d G F f Y X N f Y 3 N 2 I C g 0 K S 9 B d X R v U m V t b 3 Z l Z E N v b H V t b n M x L n t T Z W x l b i w x M n 0 m c X V v d D s s J n F 1 b 3 Q 7 U 2 V j d G l v b j E v Z G F 0 Y V 9 h c 1 9 j c 3 Y g K D Q p L 0 F 1 d G 9 S Z W 1 v d m V k Q 2 9 s d W 1 u c z E u e 1 Z p d G F t a W 4 g S z E s M T N 9 J n F 1 b 3 Q 7 L C Z x d W 9 0 O 1 N l Y 3 R p b 2 4 x L 2 R h d G F f Y X N f Y 3 N 2 I C g 0 K S 9 B d X R v U m V t b 3 Z l Z E N v b H V t b n M x L n t W a X R h b W l u I E s y L D E 0 f S Z x d W 9 0 O y w m c X V v d D t T Z W N 0 a W 9 u M S 9 k Y X R h X 2 F z X 2 N z d i A o N C k v Q X V 0 b 1 J l b W 9 2 Z W R D b 2 x 1 b W 5 z M S 5 7 S m 9 k L D E 1 f S Z x d W 9 0 O y w m c X V v d D t T Z W N 0 a W 9 u M S 9 k Y X R h X 2 F z X 2 N z d i A o N C k v Q X V 0 b 1 J l b W 9 2 Z W R D b 2 x 1 b W 5 z M S 5 7 Q m F s b G F z d H N 0 b 2 Z m Z S w x N n 0 m c X V v d D s s J n F 1 b 3 Q 7 U 2 V j d G l v b j E v Z G F 0 Y V 9 h c 1 9 j c 3 Y g K D Q p L 0 F 1 d G 9 S Z W 1 v d m V k Q 2 9 s d W 1 u c z E u e 1 Z p d G F t a W 4 g Q j E y L D E 3 f S Z x d W 9 0 O y w m c X V v d D t T Z W N 0 a W 9 u M S 9 k Y X R h X 2 F z X 2 N z d i A o N C k v Q X V 0 b 1 J l b W 9 2 Z W R D b 2 x 1 b W 5 z M S 5 7 V m l 0 Y W 1 p b i B C M S w x O H 0 m c X V v d D s s J n F 1 b 3 Q 7 U 2 V j d G l v b j E v Z G F 0 Y V 9 h c 1 9 j c 3 Y g K D Q p L 0 F 1 d G 9 S Z W 1 v d m V k Q 2 9 s d W 1 u c z E u e 1 Z p d G F t a W 4 g Q j I s M T l 9 J n F 1 b 3 Q 7 L C Z x d W 9 0 O 1 N l Y 3 R p b 2 4 x L 2 R h d G F f Y X N f Y 3 N 2 I C g 0 K S 9 B d X R v U m V t b 3 Z l Z E N v b H V t b n M x L n t W a X R h b W l u I E I z L D I w f S Z x d W 9 0 O y w m c X V v d D t T Z W N 0 a W 9 u M S 9 k Y X R h X 2 F z X 2 N z d i A o N C k v Q X V 0 b 1 J l b W 9 2 Z W R D b 2 x 1 b W 5 z M S 5 7 V m l 0 Y W 1 p b i B C N i w y M X 0 m c X V v d D s s J n F 1 b 3 Q 7 U 2 V j d G l v b j E v Z G F 0 Y V 9 h c 1 9 j c 3 Y g K D Q p L 0 F 1 d G 9 S Z W 1 v d m V k Q 2 9 s d W 1 u c z E u e 1 Z p d G F t a W 4 g Q j c s M j J 9 J n F 1 b 3 Q 7 L C Z x d W 9 0 O 1 N l Y 3 R p b 2 4 x L 2 R h d G F f Y X N f Y 3 N 2 I C g 0 K S 9 B d X R v U m V t b 3 Z l Z E N v b H V t b n M x L n t W a X R h b W l u I E I 5 L D I z f S Z x d W 9 0 O y w m c X V v d D t T Z W N 0 a W 9 u M S 9 k Y X R h X 2 F z X 2 N z d i A o N C k v Q X V 0 b 1 J l b W 9 2 Z W R D b 2 x 1 b W 5 z M S 5 7 V m l 0 Y W 1 p b i B D L D I 0 f S Z x d W 9 0 O y w m c X V v d D t T Z W N 0 a W 9 u M S 9 k Y X R h X 2 F z X 2 N z d i A o N C k v Q X V 0 b 1 J l b W 9 2 Z W R D b 2 x 1 b W 5 z M S 5 7 V m l 0 Y W 1 p b i B F L D I 1 f S Z x d W 9 0 O y w m c X V v d D t T Z W N 0 a W 9 u M S 9 k Y X R h X 2 F z X 2 N z d i A o N C k v Q X V 0 b 1 J l b W 9 2 Z W R D b 2 x 1 b W 5 z M S 5 7 V m l 0 Y W 1 p b i B B L D I 2 f S Z x d W 9 0 O y w m c X V v d D t T Z W N 0 a W 9 u M S 9 k Y X R h X 2 F z X 2 N z d i A o N C k v Q X V 0 b 1 J l b W 9 2 Z W R D b 2 x 1 b W 5 z M S 5 7 W n V j a 2 V y X z E s M j d 9 J n F 1 b 3 Q 7 L C Z x d W 9 0 O 1 N l Y 3 R p b 2 4 x L 2 R h d G F f Y X N f Y 3 N 2 I C g 0 K S 9 B d X R v U m V t b 3 Z l Z E N v b H V t b n M x L n t I a X N 0 a W R p b i w y O H 0 m c X V v d D s s J n F 1 b 3 Q 7 U 2 V j d G l v b j E v Z G F 0 Y V 9 h c 1 9 j c 3 Y g K D Q p L 0 F 1 d G 9 S Z W 1 v d m V k Q 2 9 s d W 1 u c z E u e 0 l z b 2 x l d W N p b i w y O X 0 m c X V v d D s s J n F 1 b 3 Q 7 U 2 V j d G l v b j E v Z G F 0 Y V 9 h c 1 9 j c 3 Y g K D Q p L 0 F 1 d G 9 S Z W 1 v d m V k Q 2 9 s d W 1 u c z E u e 0 x l d W N p b i w z M H 0 m c X V v d D s s J n F 1 b 3 Q 7 U 2 V j d G l v b j E v Z G F 0 Y V 9 h c 1 9 j c 3 Y g K D Q p L 0 F 1 d G 9 S Z W 1 v d m V k Q 2 9 s d W 1 u c z E u e 0 x 5 c 2 l u L D M x f S Z x d W 9 0 O y w m c X V v d D t T Z W N 0 a W 9 u M S 9 k Y X R h X 2 F z X 2 N z d i A o N C k v Q X V 0 b 1 J l b W 9 2 Z W R D b 2 x 1 b W 5 z M S 5 7 T W V 0 a G l v b m l u L D M y f S Z x d W 9 0 O y w m c X V v d D t T Z W N 0 a W 9 u M S 9 k Y X R h X 2 F z X 2 N z d i A o N C k v Q X V 0 b 1 J l b W 9 2 Z W R D b 2 x 1 b W 5 z M S 5 7 U G h l b n l s Y W x h b m l u L D M z f S Z x d W 9 0 O y w m c X V v d D t T Z W N 0 a W 9 u M S 9 k Y X R h X 2 F z X 2 N z d i A o N C k v Q X V 0 b 1 J l b W 9 2 Z W R D b 2 x 1 b W 5 z M S 5 7 V G h y Z W 9 u a W 4 s M z R 9 J n F 1 b 3 Q 7 L C Z x d W 9 0 O 1 N l Y 3 R p b 2 4 x L 2 R h d G F f Y X N f Y 3 N 2 I C g 0 K S 9 B d X R v U m V t b 3 Z l Z E N v b H V t b n M x L n t U c n l w d G 9 w a G F u L D M 1 f S Z x d W 9 0 O y w m c X V v d D t T Z W N 0 a W 9 u M S 9 k Y X R h X 2 F z X 2 N z d i A o N C k v Q X V 0 b 1 J l b W 9 2 Z W R D b 2 x 1 b W 5 z M S 5 7 V m F s a W 4 s M z Z 9 J n F 1 b 3 Q 7 L C Z x d W 9 0 O 1 N l Y 3 R p b 2 4 x L 2 R h d G F f Y X N f Y 3 N 2 I C g 0 K S 9 B d X R v U m V t b 3 Z l Z E N v b H V t b n M x L n t L Y W x p d W 0 s M z d 9 J n F 1 b 3 Q 7 L C Z x d W 9 0 O 1 N l Y 3 R p b 2 4 x L 2 R h d G F f Y X N f Y 3 N 2 I C g 0 K S 9 B d X R v U m V t b 3 Z l Z E N v b H V t b n M x L n t W a X R h b W l u I E I 1 I C h Q Y W 5 0 b 3 R o Z W 5 z w 6 R 1 c m U p L D M 4 f S Z x d W 9 0 O y w m c X V v d D t T Z W N 0 a W 9 u M S 9 k Y X R h X 2 F z X 2 N z d i A o N C k v Q X V 0 b 1 J l b W 9 2 Z W R D b 2 x 1 b W 5 z M S 5 7 T W F u Z 2 F u I C h T c H V y Z W 5 l b G V t Z W 5 0 K S w z O X 0 m c X V v d D s s J n F 1 b 3 Q 7 U 2 V j d G l v b j E v Z G F 0 Y V 9 h c 1 9 j c 3 Y g K D Q p L 0 F 1 d G 9 S Z W 1 v d m V k Q 2 9 s d W 1 u c z E u e 0 t 1 c G Z l c i A o U 3 B 1 c m V u Z W x l b W V u d C k s N D B 9 J n F 1 b 3 Q 7 L C Z x d W 9 0 O 1 N l Y 3 R p b 2 4 x L 2 R h d G F f Y X N f Y 3 N 2 I C g 0 K S 9 B d X R v U m V t b 3 Z l Z E N v b H V t b n M x L n t D a H J v b S A o U 3 B 1 c m V u Z W x l b W V u d C k s N D F 9 J n F 1 b 3 Q 7 L C Z x d W 9 0 O 1 N l Y 3 R p b 2 4 x L 2 R h d G F f Y X N f Y 3 N 2 I C g 0 K S 9 B d X R v U m V t b 3 Z l Z E N v b H V t b n M x L n t N b 2 x 5 Y m T D p G 4 g K F N w d X J l b m V s Z W 1 l b n Q p L D Q y f S Z x d W 9 0 O y w m c X V v d D t T Z W N 0 a W 9 u M S 9 k Y X R h X 2 F z X 2 N z d i A o N C k v Q X V 0 b 1 J l b W 9 2 Z W R D b 2 x 1 b W 5 z M S 5 7 R m x 1 b 3 J p Z C A o U 3 B 1 c m V u Z W x l b W V u d C k s N D N 9 J n F 1 b 3 Q 7 L C Z x d W 9 0 O 1 N l Y 3 R p b 2 4 x L 2 R h d G F f Y X N f Y 3 N 2 I C g 0 K S 9 B d X R v U m V t b 3 Z l Z E N v b H V t b n M x L n t D a G x v c m l k I C h N Z W 5 n Z W 5 l b G V t Z W 5 0 K S w 0 N H 0 m c X V v d D s s J n F 1 b 3 Q 7 U 2 V j d G l v b j E v Z G F 0 Y V 9 h c 1 9 j c 3 Y g K D Q p L 0 F 1 d G 9 S Z W 1 v d m V k Q 2 9 s d W 1 u c z E u e 0 5 h d H J p d W 0 g K E 1 l b m d l b m V s Z W 1 l b n Q p L D Q 1 f S Z x d W 9 0 O y w m c X V v d D t T Z W N 0 a W 9 u M S 9 k Y X R h X 2 F z X 2 N z d i A o N C k v Q X V 0 b 1 J l b W 9 2 Z W R D b 2 x 1 b W 5 z M S 5 7 U G h v c 3 B o b 3 I g K E 1 l b m d l b m V s Z W 1 l b n Q p L D Q 2 f S Z x d W 9 0 O y w m c X V v d D t T Z W N 0 a W 9 u M S 9 k Y X R h X 2 F z X 2 N z d i A o N C k v Q X V 0 b 1 J l b W 9 2 Z W R D b 2 x 1 b W 5 z M S 5 7 U 2 N o d 2 V m Z W w g K E J l c 3 R h b m R 0 Z W l s I H Z v b i B Q c m 9 0 Z W l u Z W 4 p L D Q 3 f S Z x d W 9 0 O y w m c X V v d D t T Z W N 0 a W 9 u M S 9 k Y X R h X 2 F z X 2 N z d i A o N C k v Q X V 0 b 1 J l b W 9 2 Z W R D b 2 x 1 b W 5 z M S 5 7 U 2 F s e i w 0 O H 0 m c X V v d D s s J n F 1 b 3 Q 7 U 2 V j d G l v b j E v Z G F 0 Y V 9 h c 1 9 j c 3 Y g K D Q p L 0 F 1 d G 9 S Z W 1 v d m V k Q 2 9 s d W 1 u c z E u e 1 8 y L D Q 5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k Y X R h X 2 F z X 2 N z d i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x V D A 3 O j I 1 O j I y L j A y O T c w O T N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T T 0 i I C 8 + P E V u d H J 5 I F R 5 c G U 9 I k Z p b G x D b 2 x 1 b W 5 O Y W 1 l c y I g V m F s d W U 9 I n N b J n F 1 b 3 Q 7 Q 2 9 s d W 1 u M S Z x d W 9 0 O y w m c X V v d D t L Y W x v c m l l b i Z x d W 9 0 O y w m c X V v d D t F a X d l a X N z J n F 1 b 3 Q 7 L C Z x d W 9 0 O 0 Z l d H Q m c X V v d D s s J n F 1 b 3 Q 7 W n V j a 2 V y J n F 1 b 3 Q 7 L C Z x d W 9 0 O 0 Z y d W t 0 b 3 N l J n F 1 b 3 Q 7 L C Z x d W 9 0 O 2 d l c 8 O k d H R p Z 2 U g R m V 0 d H P D p H V y Z W 4 m c X V v d D s s J n F 1 b 3 Q 7 d W 5 n Z X P D p H R 0 a W d 0 Z S B G Z X R 0 c 8 O k d X J l b i Z x d W 9 0 O y w m c X V v d D t F a X N l b i Z x d W 9 0 O y w m c X V v d D t N Y W d u Z X N p d W 0 m c X V v d D s s J n F 1 b 3 Q 7 Q 2 F s e m l 1 b S Z x d W 9 0 O y w m c X V v d D t a a W 5 r J n F 1 b 3 Q 7 L C Z x d W 9 0 O 1 N l b G V u J n F 1 b 3 Q 7 L C Z x d W 9 0 O 1 Z p d G F t a W 4 g S z E m c X V v d D s s J n F 1 b 3 Q 7 V m l 0 Y W 1 p b i B L M i Z x d W 9 0 O y w m c X V v d D t K b 2 Q m c X V v d D s s J n F 1 b 3 Q 7 Q m F s b G F z d H N 0 b 2 Z m Z S Z x d W 9 0 O y w m c X V v d D t W a X R h b W l u I E I x M i Z x d W 9 0 O y w m c X V v d D t W a X R h b W l u I E I x J n F 1 b 3 Q 7 L C Z x d W 9 0 O 1 Z p d G F t a W 4 g Q j I m c X V v d D s s J n F 1 b 3 Q 7 V m l 0 Y W 1 p b i B C M y Z x d W 9 0 O y w m c X V v d D t W a X R h b W l u I E I 2 J n F 1 b 3 Q 7 L C Z x d W 9 0 O 1 Z p d G F t a W 4 g Q j c m c X V v d D s s J n F 1 b 3 Q 7 V m l 0 Y W 1 p b i B C O S Z x d W 9 0 O y w m c X V v d D t W a X R h b W l u I E M m c X V v d D s s J n F 1 b 3 Q 7 V m l 0 Y W 1 p b i B F J n F 1 b 3 Q 7 L C Z x d W 9 0 O 1 Z p d G F t a W 4 g Q S Z x d W 9 0 O y w m c X V v d D t a d W N r Z X J f M S Z x d W 9 0 O y w m c X V v d D t I a X N 0 a W R p b i Z x d W 9 0 O y w m c X V v d D t J c 2 9 s Z X V j a W 4 m c X V v d D s s J n F 1 b 3 Q 7 T G V 1 Y 2 l u J n F 1 b 3 Q 7 L C Z x d W 9 0 O 0 x 5 c 2 l u J n F 1 b 3 Q 7 L C Z x d W 9 0 O 0 1 l d G h p b 2 5 p b i Z x d W 9 0 O y w m c X V v d D t Q a G V u e W x h b G F u a W 4 m c X V v d D s s J n F 1 b 3 Q 7 V G h y Z W 9 u a W 4 m c X V v d D s s J n F 1 b 3 Q 7 V H J 5 c H R v c G h h b i Z x d W 9 0 O y w m c X V v d D t W Y W x p b i Z x d W 9 0 O y w m c X V v d D t L Y W x p d W 0 m c X V v d D s s J n F 1 b 3 Q 7 V m l 0 Y W 1 p b i B C N S A o U G F u d G 9 0 a G V u c 8 O k d X J l K S Z x d W 9 0 O y w m c X V v d D t N Y W 5 n Y W 4 g K F N w d X J l b m V s Z W 1 l b n Q p J n F 1 b 3 Q 7 L C Z x d W 9 0 O 0 t 1 c G Z l c i A o U 3 B 1 c m V u Z W x l b W V u d C k m c X V v d D s s J n F 1 b 3 Q 7 Q 2 h y b 2 0 g K F N w d X J l b m V s Z W 1 l b n Q p J n F 1 b 3 Q 7 L C Z x d W 9 0 O 0 1 v b H l i Z M O k b i A o U 3 B 1 c m V u Z W x l b W V u d C k m c X V v d D s s J n F 1 b 3 Q 7 R m x 1 b 3 J p Z C A o U 3 B 1 c m V u Z W x l b W V u d C k m c X V v d D s s J n F 1 b 3 Q 7 Q 2 h s b 3 J p Z C A o T W V u Z 2 V u Z W x l b W V u d C k m c X V v d D s s J n F 1 b 3 Q 7 T m F 0 c m l 1 b S A o T W V u Z 2 V u Z W x l b W V u d C k m c X V v d D s s J n F 1 b 3 Q 7 U G h v c 3 B o b 3 I g K E 1 l b m d l b m V s Z W 1 l b n Q p J n F 1 b 3 Q 7 L C Z x d W 9 0 O 1 N j a H d l Z m V s I C h C Z X N 0 Y W 5 k d G V p b C B 2 b 2 4 g U H J v d G V p b m V u K S Z x d W 9 0 O y w m c X V v d D t T Y W x 6 J n F 1 b 3 Q 7 L C Z x d W 9 0 O 1 8 y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g x Z G Q w O T d h L W R l M j k t N G E 3 N y 1 i Y z c x L W I z N 2 Y 5 N 2 U z M D Z i N i I g L z 4 8 R W 5 0 c n k g V H l w Z T 0 i U m V s Y X R p b 2 5 z a G l w S W 5 m b 0 N v b n R h a W 5 l c i I g V m F s d W U 9 I n N 7 J n F 1 b 3 Q 7 Y 2 9 s d W 1 u Q 2 9 1 b n Q m c X V v d D s 6 N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h d G F f Y X N f Y 3 N 2 I C g 1 K S 9 B d X R v U m V t b 3 Z l Z E N v b H V t b n M x L n t D b 2 x 1 b W 4 x L D B 9 J n F 1 b 3 Q 7 L C Z x d W 9 0 O 1 N l Y 3 R p b 2 4 x L 2 R h d G F f Y X N f Y 3 N 2 I C g 1 K S 9 B d X R v U m V t b 3 Z l Z E N v b H V t b n M x L n t L Y W x v c m l l b i w x f S Z x d W 9 0 O y w m c X V v d D t T Z W N 0 a W 9 u M S 9 k Y X R h X 2 F z X 2 N z d i A o N S k v Q X V 0 b 1 J l b W 9 2 Z W R D b 2 x 1 b W 5 z M S 5 7 R W l 3 Z W l z c y w y f S Z x d W 9 0 O y w m c X V v d D t T Z W N 0 a W 9 u M S 9 k Y X R h X 2 F z X 2 N z d i A o N S k v Q X V 0 b 1 J l b W 9 2 Z W R D b 2 x 1 b W 5 z M S 5 7 R m V 0 d C w z f S Z x d W 9 0 O y w m c X V v d D t T Z W N 0 a W 9 u M S 9 k Y X R h X 2 F z X 2 N z d i A o N S k v Q X V 0 b 1 J l b W 9 2 Z W R D b 2 x 1 b W 5 z M S 5 7 W n V j a 2 V y L D R 9 J n F 1 b 3 Q 7 L C Z x d W 9 0 O 1 N l Y 3 R p b 2 4 x L 2 R h d G F f Y X N f Y 3 N 2 I C g 1 K S 9 B d X R v U m V t b 3 Z l Z E N v b H V t b n M x L n t G c n V r d G 9 z Z S w 1 f S Z x d W 9 0 O y w m c X V v d D t T Z W N 0 a W 9 u M S 9 k Y X R h X 2 F z X 2 N z d i A o N S k v Q X V 0 b 1 J l b W 9 2 Z W R D b 2 x 1 b W 5 z M S 5 7 Z 2 V z w 6 R 0 d G l n Z S B G Z X R 0 c 8 O k d X J l b i w 2 f S Z x d W 9 0 O y w m c X V v d D t T Z W N 0 a W 9 u M S 9 k Y X R h X 2 F z X 2 N z d i A o N S k v Q X V 0 b 1 J l b W 9 2 Z W R D b 2 x 1 b W 5 z M S 5 7 d W 5 n Z X P D p H R 0 a W d 0 Z S B G Z X R 0 c 8 O k d X J l b i w 3 f S Z x d W 9 0 O y w m c X V v d D t T Z W N 0 a W 9 u M S 9 k Y X R h X 2 F z X 2 N z d i A o N S k v Q X V 0 b 1 J l b W 9 2 Z W R D b 2 x 1 b W 5 z M S 5 7 R W l z Z W 4 s O H 0 m c X V v d D s s J n F 1 b 3 Q 7 U 2 V j d G l v b j E v Z G F 0 Y V 9 h c 1 9 j c 3 Y g K D U p L 0 F 1 d G 9 S Z W 1 v d m V k Q 2 9 s d W 1 u c z E u e 0 1 h Z 2 5 l c 2 l 1 b S w 5 f S Z x d W 9 0 O y w m c X V v d D t T Z W N 0 a W 9 u M S 9 k Y X R h X 2 F z X 2 N z d i A o N S k v Q X V 0 b 1 J l b W 9 2 Z W R D b 2 x 1 b W 5 z M S 5 7 Q 2 F s e m l 1 b S w x M H 0 m c X V v d D s s J n F 1 b 3 Q 7 U 2 V j d G l v b j E v Z G F 0 Y V 9 h c 1 9 j c 3 Y g K D U p L 0 F 1 d G 9 S Z W 1 v d m V k Q 2 9 s d W 1 u c z E u e 1 p p b m s s M T F 9 J n F 1 b 3 Q 7 L C Z x d W 9 0 O 1 N l Y 3 R p b 2 4 x L 2 R h d G F f Y X N f Y 3 N 2 I C g 1 K S 9 B d X R v U m V t b 3 Z l Z E N v b H V t b n M x L n t T Z W x l b i w x M n 0 m c X V v d D s s J n F 1 b 3 Q 7 U 2 V j d G l v b j E v Z G F 0 Y V 9 h c 1 9 j c 3 Y g K D U p L 0 F 1 d G 9 S Z W 1 v d m V k Q 2 9 s d W 1 u c z E u e 1 Z p d G F t a W 4 g S z E s M T N 9 J n F 1 b 3 Q 7 L C Z x d W 9 0 O 1 N l Y 3 R p b 2 4 x L 2 R h d G F f Y X N f Y 3 N 2 I C g 1 K S 9 B d X R v U m V t b 3 Z l Z E N v b H V t b n M x L n t W a X R h b W l u I E s y L D E 0 f S Z x d W 9 0 O y w m c X V v d D t T Z W N 0 a W 9 u M S 9 k Y X R h X 2 F z X 2 N z d i A o N S k v Q X V 0 b 1 J l b W 9 2 Z W R D b 2 x 1 b W 5 z M S 5 7 S m 9 k L D E 1 f S Z x d W 9 0 O y w m c X V v d D t T Z W N 0 a W 9 u M S 9 k Y X R h X 2 F z X 2 N z d i A o N S k v Q X V 0 b 1 J l b W 9 2 Z W R D b 2 x 1 b W 5 z M S 5 7 Q m F s b G F z d H N 0 b 2 Z m Z S w x N n 0 m c X V v d D s s J n F 1 b 3 Q 7 U 2 V j d G l v b j E v Z G F 0 Y V 9 h c 1 9 j c 3 Y g K D U p L 0 F 1 d G 9 S Z W 1 v d m V k Q 2 9 s d W 1 u c z E u e 1 Z p d G F t a W 4 g Q j E y L D E 3 f S Z x d W 9 0 O y w m c X V v d D t T Z W N 0 a W 9 u M S 9 k Y X R h X 2 F z X 2 N z d i A o N S k v Q X V 0 b 1 J l b W 9 2 Z W R D b 2 x 1 b W 5 z M S 5 7 V m l 0 Y W 1 p b i B C M S w x O H 0 m c X V v d D s s J n F 1 b 3 Q 7 U 2 V j d G l v b j E v Z G F 0 Y V 9 h c 1 9 j c 3 Y g K D U p L 0 F 1 d G 9 S Z W 1 v d m V k Q 2 9 s d W 1 u c z E u e 1 Z p d G F t a W 4 g Q j I s M T l 9 J n F 1 b 3 Q 7 L C Z x d W 9 0 O 1 N l Y 3 R p b 2 4 x L 2 R h d G F f Y X N f Y 3 N 2 I C g 1 K S 9 B d X R v U m V t b 3 Z l Z E N v b H V t b n M x L n t W a X R h b W l u I E I z L D I w f S Z x d W 9 0 O y w m c X V v d D t T Z W N 0 a W 9 u M S 9 k Y X R h X 2 F z X 2 N z d i A o N S k v Q X V 0 b 1 J l b W 9 2 Z W R D b 2 x 1 b W 5 z M S 5 7 V m l 0 Y W 1 p b i B C N i w y M X 0 m c X V v d D s s J n F 1 b 3 Q 7 U 2 V j d G l v b j E v Z G F 0 Y V 9 h c 1 9 j c 3 Y g K D U p L 0 F 1 d G 9 S Z W 1 v d m V k Q 2 9 s d W 1 u c z E u e 1 Z p d G F t a W 4 g Q j c s M j J 9 J n F 1 b 3 Q 7 L C Z x d W 9 0 O 1 N l Y 3 R p b 2 4 x L 2 R h d G F f Y X N f Y 3 N 2 I C g 1 K S 9 B d X R v U m V t b 3 Z l Z E N v b H V t b n M x L n t W a X R h b W l u I E I 5 L D I z f S Z x d W 9 0 O y w m c X V v d D t T Z W N 0 a W 9 u M S 9 k Y X R h X 2 F z X 2 N z d i A o N S k v Q X V 0 b 1 J l b W 9 2 Z W R D b 2 x 1 b W 5 z M S 5 7 V m l 0 Y W 1 p b i B D L D I 0 f S Z x d W 9 0 O y w m c X V v d D t T Z W N 0 a W 9 u M S 9 k Y X R h X 2 F z X 2 N z d i A o N S k v Q X V 0 b 1 J l b W 9 2 Z W R D b 2 x 1 b W 5 z M S 5 7 V m l 0 Y W 1 p b i B F L D I 1 f S Z x d W 9 0 O y w m c X V v d D t T Z W N 0 a W 9 u M S 9 k Y X R h X 2 F z X 2 N z d i A o N S k v Q X V 0 b 1 J l b W 9 2 Z W R D b 2 x 1 b W 5 z M S 5 7 V m l 0 Y W 1 p b i B B L D I 2 f S Z x d W 9 0 O y w m c X V v d D t T Z W N 0 a W 9 u M S 9 k Y X R h X 2 F z X 2 N z d i A o N S k v Q X V 0 b 1 J l b W 9 2 Z W R D b 2 x 1 b W 5 z M S 5 7 W n V j a 2 V y X z E s M j d 9 J n F 1 b 3 Q 7 L C Z x d W 9 0 O 1 N l Y 3 R p b 2 4 x L 2 R h d G F f Y X N f Y 3 N 2 I C g 1 K S 9 B d X R v U m V t b 3 Z l Z E N v b H V t b n M x L n t I a X N 0 a W R p b i w y O H 0 m c X V v d D s s J n F 1 b 3 Q 7 U 2 V j d G l v b j E v Z G F 0 Y V 9 h c 1 9 j c 3 Y g K D U p L 0 F 1 d G 9 S Z W 1 v d m V k Q 2 9 s d W 1 u c z E u e 0 l z b 2 x l d W N p b i w y O X 0 m c X V v d D s s J n F 1 b 3 Q 7 U 2 V j d G l v b j E v Z G F 0 Y V 9 h c 1 9 j c 3 Y g K D U p L 0 F 1 d G 9 S Z W 1 v d m V k Q 2 9 s d W 1 u c z E u e 0 x l d W N p b i w z M H 0 m c X V v d D s s J n F 1 b 3 Q 7 U 2 V j d G l v b j E v Z G F 0 Y V 9 h c 1 9 j c 3 Y g K D U p L 0 F 1 d G 9 S Z W 1 v d m V k Q 2 9 s d W 1 u c z E u e 0 x 5 c 2 l u L D M x f S Z x d W 9 0 O y w m c X V v d D t T Z W N 0 a W 9 u M S 9 k Y X R h X 2 F z X 2 N z d i A o N S k v Q X V 0 b 1 J l b W 9 2 Z W R D b 2 x 1 b W 5 z M S 5 7 T W V 0 a G l v b m l u L D M y f S Z x d W 9 0 O y w m c X V v d D t T Z W N 0 a W 9 u M S 9 k Y X R h X 2 F z X 2 N z d i A o N S k v Q X V 0 b 1 J l b W 9 2 Z W R D b 2 x 1 b W 5 z M S 5 7 U G h l b n l s Y W x h b m l u L D M z f S Z x d W 9 0 O y w m c X V v d D t T Z W N 0 a W 9 u M S 9 k Y X R h X 2 F z X 2 N z d i A o N S k v Q X V 0 b 1 J l b W 9 2 Z W R D b 2 x 1 b W 5 z M S 5 7 V G h y Z W 9 u a W 4 s M z R 9 J n F 1 b 3 Q 7 L C Z x d W 9 0 O 1 N l Y 3 R p b 2 4 x L 2 R h d G F f Y X N f Y 3 N 2 I C g 1 K S 9 B d X R v U m V t b 3 Z l Z E N v b H V t b n M x L n t U c n l w d G 9 w a G F u L D M 1 f S Z x d W 9 0 O y w m c X V v d D t T Z W N 0 a W 9 u M S 9 k Y X R h X 2 F z X 2 N z d i A o N S k v Q X V 0 b 1 J l b W 9 2 Z W R D b 2 x 1 b W 5 z M S 5 7 V m F s a W 4 s M z Z 9 J n F 1 b 3 Q 7 L C Z x d W 9 0 O 1 N l Y 3 R p b 2 4 x L 2 R h d G F f Y X N f Y 3 N 2 I C g 1 K S 9 B d X R v U m V t b 3 Z l Z E N v b H V t b n M x L n t L Y W x p d W 0 s M z d 9 J n F 1 b 3 Q 7 L C Z x d W 9 0 O 1 N l Y 3 R p b 2 4 x L 2 R h d G F f Y X N f Y 3 N 2 I C g 1 K S 9 B d X R v U m V t b 3 Z l Z E N v b H V t b n M x L n t W a X R h b W l u I E I 1 I C h Q Y W 5 0 b 3 R o Z W 5 z w 6 R 1 c m U p L D M 4 f S Z x d W 9 0 O y w m c X V v d D t T Z W N 0 a W 9 u M S 9 k Y X R h X 2 F z X 2 N z d i A o N S k v Q X V 0 b 1 J l b W 9 2 Z W R D b 2 x 1 b W 5 z M S 5 7 T W F u Z 2 F u I C h T c H V y Z W 5 l b G V t Z W 5 0 K S w z O X 0 m c X V v d D s s J n F 1 b 3 Q 7 U 2 V j d G l v b j E v Z G F 0 Y V 9 h c 1 9 j c 3 Y g K D U p L 0 F 1 d G 9 S Z W 1 v d m V k Q 2 9 s d W 1 u c z E u e 0 t 1 c G Z l c i A o U 3 B 1 c m V u Z W x l b W V u d C k s N D B 9 J n F 1 b 3 Q 7 L C Z x d W 9 0 O 1 N l Y 3 R p b 2 4 x L 2 R h d G F f Y X N f Y 3 N 2 I C g 1 K S 9 B d X R v U m V t b 3 Z l Z E N v b H V t b n M x L n t D a H J v b S A o U 3 B 1 c m V u Z W x l b W V u d C k s N D F 9 J n F 1 b 3 Q 7 L C Z x d W 9 0 O 1 N l Y 3 R p b 2 4 x L 2 R h d G F f Y X N f Y 3 N 2 I C g 1 K S 9 B d X R v U m V t b 3 Z l Z E N v b H V t b n M x L n t N b 2 x 5 Y m T D p G 4 g K F N w d X J l b m V s Z W 1 l b n Q p L D Q y f S Z x d W 9 0 O y w m c X V v d D t T Z W N 0 a W 9 u M S 9 k Y X R h X 2 F z X 2 N z d i A o N S k v Q X V 0 b 1 J l b W 9 2 Z W R D b 2 x 1 b W 5 z M S 5 7 R m x 1 b 3 J p Z C A o U 3 B 1 c m V u Z W x l b W V u d C k s N D N 9 J n F 1 b 3 Q 7 L C Z x d W 9 0 O 1 N l Y 3 R p b 2 4 x L 2 R h d G F f Y X N f Y 3 N 2 I C g 1 K S 9 B d X R v U m V t b 3 Z l Z E N v b H V t b n M x L n t D a G x v c m l k I C h N Z W 5 n Z W 5 l b G V t Z W 5 0 K S w 0 N H 0 m c X V v d D s s J n F 1 b 3 Q 7 U 2 V j d G l v b j E v Z G F 0 Y V 9 h c 1 9 j c 3 Y g K D U p L 0 F 1 d G 9 S Z W 1 v d m V k Q 2 9 s d W 1 u c z E u e 0 5 h d H J p d W 0 g K E 1 l b m d l b m V s Z W 1 l b n Q p L D Q 1 f S Z x d W 9 0 O y w m c X V v d D t T Z W N 0 a W 9 u M S 9 k Y X R h X 2 F z X 2 N z d i A o N S k v Q X V 0 b 1 J l b W 9 2 Z W R D b 2 x 1 b W 5 z M S 5 7 U G h v c 3 B o b 3 I g K E 1 l b m d l b m V s Z W 1 l b n Q p L D Q 2 f S Z x d W 9 0 O y w m c X V v d D t T Z W N 0 a W 9 u M S 9 k Y X R h X 2 F z X 2 N z d i A o N S k v Q X V 0 b 1 J l b W 9 2 Z W R D b 2 x 1 b W 5 z M S 5 7 U 2 N o d 2 V m Z W w g K E J l c 3 R h b m R 0 Z W l s I H Z v b i B Q c m 9 0 Z W l u Z W 4 p L D Q 3 f S Z x d W 9 0 O y w m c X V v d D t T Z W N 0 a W 9 u M S 9 k Y X R h X 2 F z X 2 N z d i A o N S k v Q X V 0 b 1 J l b W 9 2 Z W R D b 2 x 1 b W 5 z M S 5 7 U 2 F s e i w 0 O H 0 m c X V v d D s s J n F 1 b 3 Q 7 U 2 V j d G l v b j E v Z G F 0 Y V 9 h c 1 9 j c 3 Y g K D U p L 0 F 1 d G 9 S Z W 1 v d m V k Q 2 9 s d W 1 u c z E u e 1 8 y L D Q 5 f S Z x d W 9 0 O 1 0 s J n F 1 b 3 Q 7 Q 2 9 s d W 1 u Q 2 9 1 b n Q m c X V v d D s 6 N T A s J n F 1 b 3 Q 7 S 2 V 5 Q 2 9 s d W 1 u T m F t Z X M m c X V v d D s 6 W 1 0 s J n F 1 b 3 Q 7 Q 2 9 s d W 1 u S W R l b n R p d G l l c y Z x d W 9 0 O z p b J n F 1 b 3 Q 7 U 2 V j d G l v b j E v Z G F 0 Y V 9 h c 1 9 j c 3 Y g K D U p L 0 F 1 d G 9 S Z W 1 v d m V k Q 2 9 s d W 1 u c z E u e 0 N v b H V t b j E s M H 0 m c X V v d D s s J n F 1 b 3 Q 7 U 2 V j d G l v b j E v Z G F 0 Y V 9 h c 1 9 j c 3 Y g K D U p L 0 F 1 d G 9 S Z W 1 v d m V k Q 2 9 s d W 1 u c z E u e 0 t h b G 9 y a W V u L D F 9 J n F 1 b 3 Q 7 L C Z x d W 9 0 O 1 N l Y 3 R p b 2 4 x L 2 R h d G F f Y X N f Y 3 N 2 I C g 1 K S 9 B d X R v U m V t b 3 Z l Z E N v b H V t b n M x L n t F a X d l a X N z L D J 9 J n F 1 b 3 Q 7 L C Z x d W 9 0 O 1 N l Y 3 R p b 2 4 x L 2 R h d G F f Y X N f Y 3 N 2 I C g 1 K S 9 B d X R v U m V t b 3 Z l Z E N v b H V t b n M x L n t G Z X R 0 L D N 9 J n F 1 b 3 Q 7 L C Z x d W 9 0 O 1 N l Y 3 R p b 2 4 x L 2 R h d G F f Y X N f Y 3 N 2 I C g 1 K S 9 B d X R v U m V t b 3 Z l Z E N v b H V t b n M x L n t a d W N r Z X I s N H 0 m c X V v d D s s J n F 1 b 3 Q 7 U 2 V j d G l v b j E v Z G F 0 Y V 9 h c 1 9 j c 3 Y g K D U p L 0 F 1 d G 9 S Z W 1 v d m V k Q 2 9 s d W 1 u c z E u e 0 Z y d W t 0 b 3 N l L D V 9 J n F 1 b 3 Q 7 L C Z x d W 9 0 O 1 N l Y 3 R p b 2 4 x L 2 R h d G F f Y X N f Y 3 N 2 I C g 1 K S 9 B d X R v U m V t b 3 Z l Z E N v b H V t b n M x L n t n Z X P D p H R 0 a W d l I E Z l d H R z w 6 R 1 c m V u L D Z 9 J n F 1 b 3 Q 7 L C Z x d W 9 0 O 1 N l Y 3 R p b 2 4 x L 2 R h d G F f Y X N f Y 3 N 2 I C g 1 K S 9 B d X R v U m V t b 3 Z l Z E N v b H V t b n M x L n t 1 b m d l c 8 O k d H R p Z 3 R l I E Z l d H R z w 6 R 1 c m V u L D d 9 J n F 1 b 3 Q 7 L C Z x d W 9 0 O 1 N l Y 3 R p b 2 4 x L 2 R h d G F f Y X N f Y 3 N 2 I C g 1 K S 9 B d X R v U m V t b 3 Z l Z E N v b H V t b n M x L n t F a X N l b i w 4 f S Z x d W 9 0 O y w m c X V v d D t T Z W N 0 a W 9 u M S 9 k Y X R h X 2 F z X 2 N z d i A o N S k v Q X V 0 b 1 J l b W 9 2 Z W R D b 2 x 1 b W 5 z M S 5 7 T W F n b m V z a X V t L D l 9 J n F 1 b 3 Q 7 L C Z x d W 9 0 O 1 N l Y 3 R p b 2 4 x L 2 R h d G F f Y X N f Y 3 N 2 I C g 1 K S 9 B d X R v U m V t b 3 Z l Z E N v b H V t b n M x L n t D Y W x 6 a X V t L D E w f S Z x d W 9 0 O y w m c X V v d D t T Z W N 0 a W 9 u M S 9 k Y X R h X 2 F z X 2 N z d i A o N S k v Q X V 0 b 1 J l b W 9 2 Z W R D b 2 x 1 b W 5 z M S 5 7 W m l u a y w x M X 0 m c X V v d D s s J n F 1 b 3 Q 7 U 2 V j d G l v b j E v Z G F 0 Y V 9 h c 1 9 j c 3 Y g K D U p L 0 F 1 d G 9 S Z W 1 v d m V k Q 2 9 s d W 1 u c z E u e 1 N l b G V u L D E y f S Z x d W 9 0 O y w m c X V v d D t T Z W N 0 a W 9 u M S 9 k Y X R h X 2 F z X 2 N z d i A o N S k v Q X V 0 b 1 J l b W 9 2 Z W R D b 2 x 1 b W 5 z M S 5 7 V m l 0 Y W 1 p b i B L M S w x M 3 0 m c X V v d D s s J n F 1 b 3 Q 7 U 2 V j d G l v b j E v Z G F 0 Y V 9 h c 1 9 j c 3 Y g K D U p L 0 F 1 d G 9 S Z W 1 v d m V k Q 2 9 s d W 1 u c z E u e 1 Z p d G F t a W 4 g S z I s M T R 9 J n F 1 b 3 Q 7 L C Z x d W 9 0 O 1 N l Y 3 R p b 2 4 x L 2 R h d G F f Y X N f Y 3 N 2 I C g 1 K S 9 B d X R v U m V t b 3 Z l Z E N v b H V t b n M x L n t K b 2 Q s M T V 9 J n F 1 b 3 Q 7 L C Z x d W 9 0 O 1 N l Y 3 R p b 2 4 x L 2 R h d G F f Y X N f Y 3 N 2 I C g 1 K S 9 B d X R v U m V t b 3 Z l Z E N v b H V t b n M x L n t C Y W x s Y X N 0 c 3 R v Z m Z l L D E 2 f S Z x d W 9 0 O y w m c X V v d D t T Z W N 0 a W 9 u M S 9 k Y X R h X 2 F z X 2 N z d i A o N S k v Q X V 0 b 1 J l b W 9 2 Z W R D b 2 x 1 b W 5 z M S 5 7 V m l 0 Y W 1 p b i B C M T I s M T d 9 J n F 1 b 3 Q 7 L C Z x d W 9 0 O 1 N l Y 3 R p b 2 4 x L 2 R h d G F f Y X N f Y 3 N 2 I C g 1 K S 9 B d X R v U m V t b 3 Z l Z E N v b H V t b n M x L n t W a X R h b W l u I E I x L D E 4 f S Z x d W 9 0 O y w m c X V v d D t T Z W N 0 a W 9 u M S 9 k Y X R h X 2 F z X 2 N z d i A o N S k v Q X V 0 b 1 J l b W 9 2 Z W R D b 2 x 1 b W 5 z M S 5 7 V m l 0 Y W 1 p b i B C M i w x O X 0 m c X V v d D s s J n F 1 b 3 Q 7 U 2 V j d G l v b j E v Z G F 0 Y V 9 h c 1 9 j c 3 Y g K D U p L 0 F 1 d G 9 S Z W 1 v d m V k Q 2 9 s d W 1 u c z E u e 1 Z p d G F t a W 4 g Q j M s M j B 9 J n F 1 b 3 Q 7 L C Z x d W 9 0 O 1 N l Y 3 R p b 2 4 x L 2 R h d G F f Y X N f Y 3 N 2 I C g 1 K S 9 B d X R v U m V t b 3 Z l Z E N v b H V t b n M x L n t W a X R h b W l u I E I 2 L D I x f S Z x d W 9 0 O y w m c X V v d D t T Z W N 0 a W 9 u M S 9 k Y X R h X 2 F z X 2 N z d i A o N S k v Q X V 0 b 1 J l b W 9 2 Z W R D b 2 x 1 b W 5 z M S 5 7 V m l 0 Y W 1 p b i B C N y w y M n 0 m c X V v d D s s J n F 1 b 3 Q 7 U 2 V j d G l v b j E v Z G F 0 Y V 9 h c 1 9 j c 3 Y g K D U p L 0 F 1 d G 9 S Z W 1 v d m V k Q 2 9 s d W 1 u c z E u e 1 Z p d G F t a W 4 g Q j k s M j N 9 J n F 1 b 3 Q 7 L C Z x d W 9 0 O 1 N l Y 3 R p b 2 4 x L 2 R h d G F f Y X N f Y 3 N 2 I C g 1 K S 9 B d X R v U m V t b 3 Z l Z E N v b H V t b n M x L n t W a X R h b W l u I E M s M j R 9 J n F 1 b 3 Q 7 L C Z x d W 9 0 O 1 N l Y 3 R p b 2 4 x L 2 R h d G F f Y X N f Y 3 N 2 I C g 1 K S 9 B d X R v U m V t b 3 Z l Z E N v b H V t b n M x L n t W a X R h b W l u I E U s M j V 9 J n F 1 b 3 Q 7 L C Z x d W 9 0 O 1 N l Y 3 R p b 2 4 x L 2 R h d G F f Y X N f Y 3 N 2 I C g 1 K S 9 B d X R v U m V t b 3 Z l Z E N v b H V t b n M x L n t W a X R h b W l u I E E s M j Z 9 J n F 1 b 3 Q 7 L C Z x d W 9 0 O 1 N l Y 3 R p b 2 4 x L 2 R h d G F f Y X N f Y 3 N 2 I C g 1 K S 9 B d X R v U m V t b 3 Z l Z E N v b H V t b n M x L n t a d W N r Z X J f M S w y N 3 0 m c X V v d D s s J n F 1 b 3 Q 7 U 2 V j d G l v b j E v Z G F 0 Y V 9 h c 1 9 j c 3 Y g K D U p L 0 F 1 d G 9 S Z W 1 v d m V k Q 2 9 s d W 1 u c z E u e 0 h p c 3 R p Z G l u L D I 4 f S Z x d W 9 0 O y w m c X V v d D t T Z W N 0 a W 9 u M S 9 k Y X R h X 2 F z X 2 N z d i A o N S k v Q X V 0 b 1 J l b W 9 2 Z W R D b 2 x 1 b W 5 z M S 5 7 S X N v b G V 1 Y 2 l u L D I 5 f S Z x d W 9 0 O y w m c X V v d D t T Z W N 0 a W 9 u M S 9 k Y X R h X 2 F z X 2 N z d i A o N S k v Q X V 0 b 1 J l b W 9 2 Z W R D b 2 x 1 b W 5 z M S 5 7 T G V 1 Y 2 l u L D M w f S Z x d W 9 0 O y w m c X V v d D t T Z W N 0 a W 9 u M S 9 k Y X R h X 2 F z X 2 N z d i A o N S k v Q X V 0 b 1 J l b W 9 2 Z W R D b 2 x 1 b W 5 z M S 5 7 T H l z a W 4 s M z F 9 J n F 1 b 3 Q 7 L C Z x d W 9 0 O 1 N l Y 3 R p b 2 4 x L 2 R h d G F f Y X N f Y 3 N 2 I C g 1 K S 9 B d X R v U m V t b 3 Z l Z E N v b H V t b n M x L n t N Z X R o a W 9 u a W 4 s M z J 9 J n F 1 b 3 Q 7 L C Z x d W 9 0 O 1 N l Y 3 R p b 2 4 x L 2 R h d G F f Y X N f Y 3 N 2 I C g 1 K S 9 B d X R v U m V t b 3 Z l Z E N v b H V t b n M x L n t Q a G V u e W x h b G F u a W 4 s M z N 9 J n F 1 b 3 Q 7 L C Z x d W 9 0 O 1 N l Y 3 R p b 2 4 x L 2 R h d G F f Y X N f Y 3 N 2 I C g 1 K S 9 B d X R v U m V t b 3 Z l Z E N v b H V t b n M x L n t U a H J l b 2 5 p b i w z N H 0 m c X V v d D s s J n F 1 b 3 Q 7 U 2 V j d G l v b j E v Z G F 0 Y V 9 h c 1 9 j c 3 Y g K D U p L 0 F 1 d G 9 S Z W 1 v d m V k Q 2 9 s d W 1 u c z E u e 1 R y e X B 0 b 3 B o Y W 4 s M z V 9 J n F 1 b 3 Q 7 L C Z x d W 9 0 O 1 N l Y 3 R p b 2 4 x L 2 R h d G F f Y X N f Y 3 N 2 I C g 1 K S 9 B d X R v U m V t b 3 Z l Z E N v b H V t b n M x L n t W Y W x p b i w z N n 0 m c X V v d D s s J n F 1 b 3 Q 7 U 2 V j d G l v b j E v Z G F 0 Y V 9 h c 1 9 j c 3 Y g K D U p L 0 F 1 d G 9 S Z W 1 v d m V k Q 2 9 s d W 1 u c z E u e 0 t h b G l 1 b S w z N 3 0 m c X V v d D s s J n F 1 b 3 Q 7 U 2 V j d G l v b j E v Z G F 0 Y V 9 h c 1 9 j c 3 Y g K D U p L 0 F 1 d G 9 S Z W 1 v d m V k Q 2 9 s d W 1 u c z E u e 1 Z p d G F t a W 4 g Q j U g K F B h b n R v d G h l b n P D p H V y Z S k s M z h 9 J n F 1 b 3 Q 7 L C Z x d W 9 0 O 1 N l Y 3 R p b 2 4 x L 2 R h d G F f Y X N f Y 3 N 2 I C g 1 K S 9 B d X R v U m V t b 3 Z l Z E N v b H V t b n M x L n t N Y W 5 n Y W 4 g K F N w d X J l b m V s Z W 1 l b n Q p L D M 5 f S Z x d W 9 0 O y w m c X V v d D t T Z W N 0 a W 9 u M S 9 k Y X R h X 2 F z X 2 N z d i A o N S k v Q X V 0 b 1 J l b W 9 2 Z W R D b 2 x 1 b W 5 z M S 5 7 S 3 V w Z m V y I C h T c H V y Z W 5 l b G V t Z W 5 0 K S w 0 M H 0 m c X V v d D s s J n F 1 b 3 Q 7 U 2 V j d G l v b j E v Z G F 0 Y V 9 h c 1 9 j c 3 Y g K D U p L 0 F 1 d G 9 S Z W 1 v d m V k Q 2 9 s d W 1 u c z E u e 0 N o c m 9 t I C h T c H V y Z W 5 l b G V t Z W 5 0 K S w 0 M X 0 m c X V v d D s s J n F 1 b 3 Q 7 U 2 V j d G l v b j E v Z G F 0 Y V 9 h c 1 9 j c 3 Y g K D U p L 0 F 1 d G 9 S Z W 1 v d m V k Q 2 9 s d W 1 u c z E u e 0 1 v b H l i Z M O k b i A o U 3 B 1 c m V u Z W x l b W V u d C k s N D J 9 J n F 1 b 3 Q 7 L C Z x d W 9 0 O 1 N l Y 3 R p b 2 4 x L 2 R h d G F f Y X N f Y 3 N 2 I C g 1 K S 9 B d X R v U m V t b 3 Z l Z E N v b H V t b n M x L n t G b H V v c m l k I C h T c H V y Z W 5 l b G V t Z W 5 0 K S w 0 M 3 0 m c X V v d D s s J n F 1 b 3 Q 7 U 2 V j d G l v b j E v Z G F 0 Y V 9 h c 1 9 j c 3 Y g K D U p L 0 F 1 d G 9 S Z W 1 v d m V k Q 2 9 s d W 1 u c z E u e 0 N o b G 9 y a W Q g K E 1 l b m d l b m V s Z W 1 l b n Q p L D Q 0 f S Z x d W 9 0 O y w m c X V v d D t T Z W N 0 a W 9 u M S 9 k Y X R h X 2 F z X 2 N z d i A o N S k v Q X V 0 b 1 J l b W 9 2 Z W R D b 2 x 1 b W 5 z M S 5 7 T m F 0 c m l 1 b S A o T W V u Z 2 V u Z W x l b W V u d C k s N D V 9 J n F 1 b 3 Q 7 L C Z x d W 9 0 O 1 N l Y 3 R p b 2 4 x L 2 R h d G F f Y X N f Y 3 N 2 I C g 1 K S 9 B d X R v U m V t b 3 Z l Z E N v b H V t b n M x L n t Q a G 9 z c G h v c i A o T W V u Z 2 V u Z W x l b W V u d C k s N D Z 9 J n F 1 b 3 Q 7 L C Z x d W 9 0 O 1 N l Y 3 R p b 2 4 x L 2 R h d G F f Y X N f Y 3 N 2 I C g 1 K S 9 B d X R v U m V t b 3 Z l Z E N v b H V t b n M x L n t T Y 2 h 3 Z W Z l b C A o Q m V z d G F u Z H R l a W w g d m 9 u I F B y b 3 R l a W 5 l b i k s N D d 9 J n F 1 b 3 Q 7 L C Z x d W 9 0 O 1 N l Y 3 R p b 2 4 x L 2 R h d G F f Y X N f Y 3 N 2 I C g 1 K S 9 B d X R v U m V t b 3 Z l Z E N v b H V t b n M x L n t T Y W x 6 L D Q 4 f S Z x d W 9 0 O y w m c X V v d D t T Z W N 0 a W 9 u M S 9 k Y X R h X 2 F z X 2 N z d i A o N S k v Q X V 0 b 1 J l b W 9 2 Z W R D b 2 x 1 b W 5 z M S 5 7 X z I s N D l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R h d G F f Y X N f Y 3 N 2 J T I w K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D F U M D c 6 M z U 6 N D g u M z Q w O T c 2 N 1 o i I C 8 + P E V u d H J 5 I F R 5 c G U 9 I k Z p b G x D b 2 x 1 b W 5 U e X B l c y I g V m F s d W U 9 I n N C Z 1 l E Q X d N R E F 3 T U R B d 0 1 E Q X d N R E F 3 T U R B d 0 1 E Q X d N P S I g L z 4 8 R W 5 0 c n k g V H l w Z T 0 i R m l s b E N v b H V t b k 5 h b W V z I i B W Y W x 1 Z T 0 i c 1 s m c X V v d D t O w 6 R o c n N 0 b 2 Z m L 0 V p b m h l a X Q m c X V v d D s s J n F 1 b 3 Q 7 R W l u a G V p d C Z x d W 9 0 O y w m c X V v d D t L Y X J v d H R l b n N h Z n Q m c X V v d D s s J n F 1 b 3 Q 7 V G 9 t Y X R l b n N h Z n Q m c X V v d D s s J n F 1 b 3 Q 7 S G F m Z X J m b G 9 j a 2 V u J n F 1 b 3 Q 7 L C Z x d W 9 0 O 0 t p Y 2 h l c m V y Y n N l b i A o Z 2 V r b 2 N o d G U g S 2 l j a G V y Z X J i c 2 V u I G F 1 c y B k Z W 0 g R 2 x h c y E p J n F 1 b 3 Q 7 L C Z x d W 9 0 O 1 R L I E V y Y n N l b i A o Z 2 V r b 2 N o d C k m c X V v d D s s J n F 1 b 3 Q 7 b m 9 y b W F s Z S B O d W R l b G 4 g K G t l a W 4 g V m 9 s b G t v c m 4 p I C h 1 b m d l a 2 9 j a H Q p J n F 1 b 3 Q 7 L C Z x d W 9 0 O 0 J s d W 1 l b m t v a G w m c X V v d D s s J n F 1 b 3 Q 7 V m 9 s b G t v c m 5 u d W R l b G 4 g K H V u Z 2 V r b 2 N o d C k m c X V v d D s s J n F 1 b 3 Q 7 S 8 O 8 c m J p c 2 t l c m 5 l J n F 1 b 3 Q 7 L C Z x d W 9 0 O 1 N w a W 5 h d C Z x d W 9 0 O y w m c X V v d D t D b 3 V z I E N v d X M g Y X V z I E t p Y 2 h l c m V y Y n N l b i Z x d W 9 0 O y w m c X V v d D t F c m R i Z W V y Z W 4 m c X V v d D s s J n F 1 b 3 Q 7 U 2 V u Z i Z x d W 9 0 O y w m c X V v d D t S Y X B z w 7 Z s J n F 1 b 3 Q 7 L C Z x d W 9 0 O 0 9 s a X Z l b s O 2 b C Z x d W 9 0 O y w m c X V v d D t a d W N r Z X I m c X V v d D s s J n F 1 b 3 Q 7 S 2 F r Y W 8 g U H V s d m V y J n F 1 b 3 Q 7 L C Z x d W 9 0 O 0 9 y Y W 5 n Z W 5 z Y W Z 0 J n F 1 b 3 Q 7 L C Z x d W 9 0 O 0 F w Z m V s b X V z I C h v a G 5 l I F p 1 Y 2 t l c n p 1 c 2 F 0 e i k m c X V v d D s s J n F 1 b 3 Q 7 Q X B m Z W w m c X V v d D s s J n F 1 b 3 Q 7 R W 1 w Z m 9 o b G V u Z S B U Y W d l c 2 R v c 2 l z I C h F V E Q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h m O T M 3 Y T l j L W Z i Z D k t N D A 4 Y S 1 h N j Y 2 L W E z Z T c 0 Y j c 5 Y 2 Q y Y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h d G F f Y X N f Y 3 N 2 I C g 2 K S 9 B d X R v U m V t b 3 Z l Z E N v b H V t b n M x L n t O w 6 R o c n N 0 b 2 Z m L 0 V p b m h l a X Q s M H 0 m c X V v d D s s J n F 1 b 3 Q 7 U 2 V j d G l v b j E v Z G F 0 Y V 9 h c 1 9 j c 3 Y g K D Y p L 0 F 1 d G 9 S Z W 1 v d m V k Q 2 9 s d W 1 u c z E u e 0 V p b m h l a X Q s M X 0 m c X V v d D s s J n F 1 b 3 Q 7 U 2 V j d G l v b j E v Z G F 0 Y V 9 h c 1 9 j c 3 Y g K D Y p L 0 F 1 d G 9 S Z W 1 v d m V k Q 2 9 s d W 1 u c z E u e 0 t h c m 9 0 d G V u c 2 F m d C w y f S Z x d W 9 0 O y w m c X V v d D t T Z W N 0 a W 9 u M S 9 k Y X R h X 2 F z X 2 N z d i A o N i k v Q X V 0 b 1 J l b W 9 2 Z W R D b 2 x 1 b W 5 z M S 5 7 V G 9 t Y X R l b n N h Z n Q s M 3 0 m c X V v d D s s J n F 1 b 3 Q 7 U 2 V j d G l v b j E v Z G F 0 Y V 9 h c 1 9 j c 3 Y g K D Y p L 0 F 1 d G 9 S Z W 1 v d m V k Q 2 9 s d W 1 u c z E u e 0 h h Z m V y Z m x v Y 2 t l b i w 0 f S Z x d W 9 0 O y w m c X V v d D t T Z W N 0 a W 9 u M S 9 k Y X R h X 2 F z X 2 N z d i A o N i k v Q X V 0 b 1 J l b W 9 2 Z W R D b 2 x 1 b W 5 z M S 5 7 S 2 l j a G V y Z X J i c 2 V u I C h n Z W t v Y 2 h 0 Z S B L a W N o Z X J l c m J z Z W 4 g Y X V z I G R l b S B H b G F z I S k s N X 0 m c X V v d D s s J n F 1 b 3 Q 7 U 2 V j d G l v b j E v Z G F 0 Y V 9 h c 1 9 j c 3 Y g K D Y p L 0 F 1 d G 9 S Z W 1 v d m V k Q 2 9 s d W 1 u c z E u e 1 R L I E V y Y n N l b i A o Z 2 V r b 2 N o d C k s N n 0 m c X V v d D s s J n F 1 b 3 Q 7 U 2 V j d G l v b j E v Z G F 0 Y V 9 h c 1 9 j c 3 Y g K D Y p L 0 F 1 d G 9 S Z W 1 v d m V k Q 2 9 s d W 1 u c z E u e 2 5 v c m 1 h b G U g T n V k Z W x u I C h r Z W l u I F Z v b G x r b 3 J u K S A o d W 5 n Z W t v Y 2 h 0 K S w 3 f S Z x d W 9 0 O y w m c X V v d D t T Z W N 0 a W 9 u M S 9 k Y X R h X 2 F z X 2 N z d i A o N i k v Q X V 0 b 1 J l b W 9 2 Z W R D b 2 x 1 b W 5 z M S 5 7 Q m x 1 b W V u a 2 9 o b C w 4 f S Z x d W 9 0 O y w m c X V v d D t T Z W N 0 a W 9 u M S 9 k Y X R h X 2 F z X 2 N z d i A o N i k v Q X V 0 b 1 J l b W 9 2 Z W R D b 2 x 1 b W 5 z M S 5 7 V m 9 s b G t v c m 5 u d W R l b G 4 g K H V u Z 2 V r b 2 N o d C k s O X 0 m c X V v d D s s J n F 1 b 3 Q 7 U 2 V j d G l v b j E v Z G F 0 Y V 9 h c 1 9 j c 3 Y g K D Y p L 0 F 1 d G 9 S Z W 1 v d m V k Q 2 9 s d W 1 u c z E u e 0 v D v H J i a X N r Z X J u Z S w x M H 0 m c X V v d D s s J n F 1 b 3 Q 7 U 2 V j d G l v b j E v Z G F 0 Y V 9 h c 1 9 j c 3 Y g K D Y p L 0 F 1 d G 9 S Z W 1 v d m V k Q 2 9 s d W 1 u c z E u e 1 N w a W 5 h d C w x M X 0 m c X V v d D s s J n F 1 b 3 Q 7 U 2 V j d G l v b j E v Z G F 0 Y V 9 h c 1 9 j c 3 Y g K D Y p L 0 F 1 d G 9 S Z W 1 v d m V k Q 2 9 s d W 1 u c z E u e 0 N v d X M g Q 2 9 1 c y B h d X M g S 2 l j a G V y Z X J i c 2 V u L D E y f S Z x d W 9 0 O y w m c X V v d D t T Z W N 0 a W 9 u M S 9 k Y X R h X 2 F z X 2 N z d i A o N i k v Q X V 0 b 1 J l b W 9 2 Z W R D b 2 x 1 b W 5 z M S 5 7 R X J k Y m V l c m V u L D E z f S Z x d W 9 0 O y w m c X V v d D t T Z W N 0 a W 9 u M S 9 k Y X R h X 2 F z X 2 N z d i A o N i k v Q X V 0 b 1 J l b W 9 2 Z W R D b 2 x 1 b W 5 z M S 5 7 U 2 V u Z i w x N H 0 m c X V v d D s s J n F 1 b 3 Q 7 U 2 V j d G l v b j E v Z G F 0 Y V 9 h c 1 9 j c 3 Y g K D Y p L 0 F 1 d G 9 S Z W 1 v d m V k Q 2 9 s d W 1 u c z E u e 1 J h c H P D t m w s M T V 9 J n F 1 b 3 Q 7 L C Z x d W 9 0 O 1 N l Y 3 R p b 2 4 x L 2 R h d G F f Y X N f Y 3 N 2 I C g 2 K S 9 B d X R v U m V t b 3 Z l Z E N v b H V t b n M x L n t P b G l 2 Z W 7 D t m w s M T Z 9 J n F 1 b 3 Q 7 L C Z x d W 9 0 O 1 N l Y 3 R p b 2 4 x L 2 R h d G F f Y X N f Y 3 N 2 I C g 2 K S 9 B d X R v U m V t b 3 Z l Z E N v b H V t b n M x L n t a d W N r Z X I s M T d 9 J n F 1 b 3 Q 7 L C Z x d W 9 0 O 1 N l Y 3 R p b 2 4 x L 2 R h d G F f Y X N f Y 3 N 2 I C g 2 K S 9 B d X R v U m V t b 3 Z l Z E N v b H V t b n M x L n t L Y W t h b y B Q d W x 2 Z X I s M T h 9 J n F 1 b 3 Q 7 L C Z x d W 9 0 O 1 N l Y 3 R p b 2 4 x L 2 R h d G F f Y X N f Y 3 N 2 I C g 2 K S 9 B d X R v U m V t b 3 Z l Z E N v b H V t b n M x L n t P c m F u Z 2 V u c 2 F m d C w x O X 0 m c X V v d D s s J n F 1 b 3 Q 7 U 2 V j d G l v b j E v Z G F 0 Y V 9 h c 1 9 j c 3 Y g K D Y p L 0 F 1 d G 9 S Z W 1 v d m V k Q 2 9 s d W 1 u c z E u e 0 F w Z m V s b X V z I C h v a G 5 l I F p 1 Y 2 t l c n p 1 c 2 F 0 e i k s M j B 9 J n F 1 b 3 Q 7 L C Z x d W 9 0 O 1 N l Y 3 R p b 2 4 x L 2 R h d G F f Y X N f Y 3 N 2 I C g 2 K S 9 B d X R v U m V t b 3 Z l Z E N v b H V t b n M x L n t B c G Z l b C w y M X 0 m c X V v d D s s J n F 1 b 3 Q 7 U 2 V j d G l v b j E v Z G F 0 Y V 9 h c 1 9 j c 3 Y g K D Y p L 0 F 1 d G 9 S Z W 1 v d m V k Q 2 9 s d W 1 u c z E u e 0 V t c G Z v a G x l b m U g V G F n Z X N k b 3 N p c y A o R V R E K S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2 R h d G F f Y X N f Y 3 N 2 I C g 2 K S 9 B d X R v U m V t b 3 Z l Z E N v b H V t b n M x L n t O w 6 R o c n N 0 b 2 Z m L 0 V p b m h l a X Q s M H 0 m c X V v d D s s J n F 1 b 3 Q 7 U 2 V j d G l v b j E v Z G F 0 Y V 9 h c 1 9 j c 3 Y g K D Y p L 0 F 1 d G 9 S Z W 1 v d m V k Q 2 9 s d W 1 u c z E u e 0 V p b m h l a X Q s M X 0 m c X V v d D s s J n F 1 b 3 Q 7 U 2 V j d G l v b j E v Z G F 0 Y V 9 h c 1 9 j c 3 Y g K D Y p L 0 F 1 d G 9 S Z W 1 v d m V k Q 2 9 s d W 1 u c z E u e 0 t h c m 9 0 d G V u c 2 F m d C w y f S Z x d W 9 0 O y w m c X V v d D t T Z W N 0 a W 9 u M S 9 k Y X R h X 2 F z X 2 N z d i A o N i k v Q X V 0 b 1 J l b W 9 2 Z W R D b 2 x 1 b W 5 z M S 5 7 V G 9 t Y X R l b n N h Z n Q s M 3 0 m c X V v d D s s J n F 1 b 3 Q 7 U 2 V j d G l v b j E v Z G F 0 Y V 9 h c 1 9 j c 3 Y g K D Y p L 0 F 1 d G 9 S Z W 1 v d m V k Q 2 9 s d W 1 u c z E u e 0 h h Z m V y Z m x v Y 2 t l b i w 0 f S Z x d W 9 0 O y w m c X V v d D t T Z W N 0 a W 9 u M S 9 k Y X R h X 2 F z X 2 N z d i A o N i k v Q X V 0 b 1 J l b W 9 2 Z W R D b 2 x 1 b W 5 z M S 5 7 S 2 l j a G V y Z X J i c 2 V u I C h n Z W t v Y 2 h 0 Z S B L a W N o Z X J l c m J z Z W 4 g Y X V z I G R l b S B H b G F z I S k s N X 0 m c X V v d D s s J n F 1 b 3 Q 7 U 2 V j d G l v b j E v Z G F 0 Y V 9 h c 1 9 j c 3 Y g K D Y p L 0 F 1 d G 9 S Z W 1 v d m V k Q 2 9 s d W 1 u c z E u e 1 R L I E V y Y n N l b i A o Z 2 V r b 2 N o d C k s N n 0 m c X V v d D s s J n F 1 b 3 Q 7 U 2 V j d G l v b j E v Z G F 0 Y V 9 h c 1 9 j c 3 Y g K D Y p L 0 F 1 d G 9 S Z W 1 v d m V k Q 2 9 s d W 1 u c z E u e 2 5 v c m 1 h b G U g T n V k Z W x u I C h r Z W l u I F Z v b G x r b 3 J u K S A o d W 5 n Z W t v Y 2 h 0 K S w 3 f S Z x d W 9 0 O y w m c X V v d D t T Z W N 0 a W 9 u M S 9 k Y X R h X 2 F z X 2 N z d i A o N i k v Q X V 0 b 1 J l b W 9 2 Z W R D b 2 x 1 b W 5 z M S 5 7 Q m x 1 b W V u a 2 9 o b C w 4 f S Z x d W 9 0 O y w m c X V v d D t T Z W N 0 a W 9 u M S 9 k Y X R h X 2 F z X 2 N z d i A o N i k v Q X V 0 b 1 J l b W 9 2 Z W R D b 2 x 1 b W 5 z M S 5 7 V m 9 s b G t v c m 5 u d W R l b G 4 g K H V u Z 2 V r b 2 N o d C k s O X 0 m c X V v d D s s J n F 1 b 3 Q 7 U 2 V j d G l v b j E v Z G F 0 Y V 9 h c 1 9 j c 3 Y g K D Y p L 0 F 1 d G 9 S Z W 1 v d m V k Q 2 9 s d W 1 u c z E u e 0 v D v H J i a X N r Z X J u Z S w x M H 0 m c X V v d D s s J n F 1 b 3 Q 7 U 2 V j d G l v b j E v Z G F 0 Y V 9 h c 1 9 j c 3 Y g K D Y p L 0 F 1 d G 9 S Z W 1 v d m V k Q 2 9 s d W 1 u c z E u e 1 N w a W 5 h d C w x M X 0 m c X V v d D s s J n F 1 b 3 Q 7 U 2 V j d G l v b j E v Z G F 0 Y V 9 h c 1 9 j c 3 Y g K D Y p L 0 F 1 d G 9 S Z W 1 v d m V k Q 2 9 s d W 1 u c z E u e 0 N v d X M g Q 2 9 1 c y B h d X M g S 2 l j a G V y Z X J i c 2 V u L D E y f S Z x d W 9 0 O y w m c X V v d D t T Z W N 0 a W 9 u M S 9 k Y X R h X 2 F z X 2 N z d i A o N i k v Q X V 0 b 1 J l b W 9 2 Z W R D b 2 x 1 b W 5 z M S 5 7 R X J k Y m V l c m V u L D E z f S Z x d W 9 0 O y w m c X V v d D t T Z W N 0 a W 9 u M S 9 k Y X R h X 2 F z X 2 N z d i A o N i k v Q X V 0 b 1 J l b W 9 2 Z W R D b 2 x 1 b W 5 z M S 5 7 U 2 V u Z i w x N H 0 m c X V v d D s s J n F 1 b 3 Q 7 U 2 V j d G l v b j E v Z G F 0 Y V 9 h c 1 9 j c 3 Y g K D Y p L 0 F 1 d G 9 S Z W 1 v d m V k Q 2 9 s d W 1 u c z E u e 1 J h c H P D t m w s M T V 9 J n F 1 b 3 Q 7 L C Z x d W 9 0 O 1 N l Y 3 R p b 2 4 x L 2 R h d G F f Y X N f Y 3 N 2 I C g 2 K S 9 B d X R v U m V t b 3 Z l Z E N v b H V t b n M x L n t P b G l 2 Z W 7 D t m w s M T Z 9 J n F 1 b 3 Q 7 L C Z x d W 9 0 O 1 N l Y 3 R p b 2 4 x L 2 R h d G F f Y X N f Y 3 N 2 I C g 2 K S 9 B d X R v U m V t b 3 Z l Z E N v b H V t b n M x L n t a d W N r Z X I s M T d 9 J n F 1 b 3 Q 7 L C Z x d W 9 0 O 1 N l Y 3 R p b 2 4 x L 2 R h d G F f Y X N f Y 3 N 2 I C g 2 K S 9 B d X R v U m V t b 3 Z l Z E N v b H V t b n M x L n t L Y W t h b y B Q d W x 2 Z X I s M T h 9 J n F 1 b 3 Q 7 L C Z x d W 9 0 O 1 N l Y 3 R p b 2 4 x L 2 R h d G F f Y X N f Y 3 N 2 I C g 2 K S 9 B d X R v U m V t b 3 Z l Z E N v b H V t b n M x L n t P c m F u Z 2 V u c 2 F m d C w x O X 0 m c X V v d D s s J n F 1 b 3 Q 7 U 2 V j d G l v b j E v Z G F 0 Y V 9 h c 1 9 j c 3 Y g K D Y p L 0 F 1 d G 9 S Z W 1 v d m V k Q 2 9 s d W 1 u c z E u e 0 F w Z m V s b X V z I C h v a G 5 l I F p 1 Y 2 t l c n p 1 c 2 F 0 e i k s M j B 9 J n F 1 b 3 Q 7 L C Z x d W 9 0 O 1 N l Y 3 R p b 2 4 x L 2 R h d G F f Y X N f Y 3 N 2 I C g 2 K S 9 B d X R v U m V t b 3 Z l Z E N v b H V t b n M x L n t B c G Z l b C w y M X 0 m c X V v d D s s J n F 1 b 3 Q 7 U 2 V j d G l v b j E v Z G F 0 Y V 9 h c 1 9 j c 3 Y g K D Y p L 0 F 1 d G 9 S Z W 1 v d m V k Q 2 9 s d W 1 u c z E u e 0 V t c G Z v a G x l b m U g V G F n Z X N k b 3 N p c y A o R V R E K S w y M n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k Y X R h X 2 F z X 2 N z d i U y M C g 3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x V D A 3 O j Q w O j E 4 L j M y N j A 2 N j B a I i A v P j x F b n R y e S B U e X B l P S J G a W x s Q 2 9 s d W 1 u V H l w Z X M i I F Z h b H V l P S J z Q m d Z R E F 3 T U R B d 0 1 E Q X d N R E F 3 T U R B d 0 1 E Q X d N R E F 3 T T 0 i I C 8 + P E V u d H J 5 I F R 5 c G U 9 I k Z p b G x D b 2 x 1 b W 5 O Y W 1 l c y I g V m F s d W U 9 I n N b J n F 1 b 3 Q 7 T s O k a H J z d G 9 m Z i 9 F a W 5 o Z W l 0 J n F 1 b 3 Q 7 L C Z x d W 9 0 O 0 V p b m h l a X Q m c X V v d D s s J n F 1 b 3 Q 7 S 2 F y b 3 R 0 Z W 5 z Y W Z 0 J n F 1 b 3 Q 7 L C Z x d W 9 0 O 1 R v b W F 0 Z W 5 z Y W Z 0 J n F 1 b 3 Q 7 L C Z x d W 9 0 O 0 h h Z m V y Z m x v Y 2 t l b i Z x d W 9 0 O y w m c X V v d D t L a W N o Z X J l c m J z Z W 4 g K G d l a 2 9 j a H R l I E t p Y 2 h l c m V y Y n N l b i B h d X M g Z G V t I E d s Y X M h K S Z x d W 9 0 O y w m c X V v d D t U S y B F c m J z Z W 4 g K G d l a 2 9 j a H Q p J n F 1 b 3 Q 7 L C Z x d W 9 0 O 2 5 v c m 1 h b G U g T n V k Z W x u I C h r Z W l u I F Z v b G x r b 3 J u K S A o d W 5 n Z W t v Y 2 h 0 K S Z x d W 9 0 O y w m c X V v d D t C b H V t Z W 5 r b 2 h s J n F 1 b 3 Q 7 L C Z x d W 9 0 O 1 Z v b G x r b 3 J u b n V k Z W x u I C h 1 b m d l a 2 9 j a H Q p J n F 1 b 3 Q 7 L C Z x d W 9 0 O 0 v D v H J i a X N r Z X J u Z S Z x d W 9 0 O y w m c X V v d D t T c G l u Y X Q m c X V v d D s s J n F 1 b 3 Q 7 Q 2 9 1 c y B D b 3 V z I G F 1 c y B L a W N o Z X J l c m J z Z W 4 m c X V v d D s s J n F 1 b 3 Q 7 R X J k Y m V l c m V u J n F 1 b 3 Q 7 L C Z x d W 9 0 O 1 N l b m Y m c X V v d D s s J n F 1 b 3 Q 7 U m F w c 8 O 2 b C Z x d W 9 0 O y w m c X V v d D t P b G l 2 Z W 7 D t m w m c X V v d D s s J n F 1 b 3 Q 7 W n V j a 2 V y J n F 1 b 3 Q 7 L C Z x d W 9 0 O 0 t h a 2 F v I F B 1 b H Z l c i Z x d W 9 0 O y w m c X V v d D t P c m F u Z 2 V u c 2 F m d C Z x d W 9 0 O y w m c X V v d D t B c G Z l b G 1 1 c y A o b 2 h u Z S B a d W N r Z X J 6 d X N h d H o p J n F 1 b 3 Q 7 L C Z x d W 9 0 O 0 F w Z m V s J n F 1 b 3 Q 7 L C Z x d W 9 0 O 0 V t c G Z v a G x l b m U g V G F n Z X N k b 3 N p c y A o R V R E K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O G R j M m E y N C 1 m N D R l L T R h M m U t O G M 2 M S 1 m Z j E y Z G U 3 N z F l N D g i I C 8 + P E V u d H J 5 I F R 5 c G U 9 I l J l b G F 0 a W 9 u c 2 h p c E l u Z m 9 D b 2 5 0 Y W l u Z X I i I F Z h b H V l P S J z e y Z x d W 9 0 O 2 N v b H V t b k N v d W 5 0 J n F 1 b 3 Q 7 O j I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X R h X 2 F z X 2 N z d i A o N y k v Q X V 0 b 1 J l b W 9 2 Z W R D b 2 x 1 b W 5 z M S 5 7 T s O k a H J z d G 9 m Z i 9 F a W 5 o Z W l 0 L D B 9 J n F 1 b 3 Q 7 L C Z x d W 9 0 O 1 N l Y 3 R p b 2 4 x L 2 R h d G F f Y X N f Y 3 N 2 I C g 3 K S 9 B d X R v U m V t b 3 Z l Z E N v b H V t b n M x L n t F a W 5 o Z W l 0 L D F 9 J n F 1 b 3 Q 7 L C Z x d W 9 0 O 1 N l Y 3 R p b 2 4 x L 2 R h d G F f Y X N f Y 3 N 2 I C g 3 K S 9 B d X R v U m V t b 3 Z l Z E N v b H V t b n M x L n t L Y X J v d H R l b n N h Z n Q s M n 0 m c X V v d D s s J n F 1 b 3 Q 7 U 2 V j d G l v b j E v Z G F 0 Y V 9 h c 1 9 j c 3 Y g K D c p L 0 F 1 d G 9 S Z W 1 v d m V k Q 2 9 s d W 1 u c z E u e 1 R v b W F 0 Z W 5 z Y W Z 0 L D N 9 J n F 1 b 3 Q 7 L C Z x d W 9 0 O 1 N l Y 3 R p b 2 4 x L 2 R h d G F f Y X N f Y 3 N 2 I C g 3 K S 9 B d X R v U m V t b 3 Z l Z E N v b H V t b n M x L n t I Y W Z l c m Z s b 2 N r Z W 4 s N H 0 m c X V v d D s s J n F 1 b 3 Q 7 U 2 V j d G l v b j E v Z G F 0 Y V 9 h c 1 9 j c 3 Y g K D c p L 0 F 1 d G 9 S Z W 1 v d m V k Q 2 9 s d W 1 u c z E u e 0 t p Y 2 h l c m V y Y n N l b i A o Z 2 V r b 2 N o d G U g S 2 l j a G V y Z X J i c 2 V u I G F 1 c y B k Z W 0 g R 2 x h c y E p L D V 9 J n F 1 b 3 Q 7 L C Z x d W 9 0 O 1 N l Y 3 R p b 2 4 x L 2 R h d G F f Y X N f Y 3 N 2 I C g 3 K S 9 B d X R v U m V t b 3 Z l Z E N v b H V t b n M x L n t U S y B F c m J z Z W 4 g K G d l a 2 9 j a H Q p L D Z 9 J n F 1 b 3 Q 7 L C Z x d W 9 0 O 1 N l Y 3 R p b 2 4 x L 2 R h d G F f Y X N f Y 3 N 2 I C g 3 K S 9 B d X R v U m V t b 3 Z l Z E N v b H V t b n M x L n t u b 3 J t Y W x l I E 5 1 Z G V s b i A o a 2 V p b i B W b 2 x s a 2 9 y b i k g K H V u Z 2 V r b 2 N o d C k s N 3 0 m c X V v d D s s J n F 1 b 3 Q 7 U 2 V j d G l v b j E v Z G F 0 Y V 9 h c 1 9 j c 3 Y g K D c p L 0 F 1 d G 9 S Z W 1 v d m V k Q 2 9 s d W 1 u c z E u e 0 J s d W 1 l b m t v a G w s O H 0 m c X V v d D s s J n F 1 b 3 Q 7 U 2 V j d G l v b j E v Z G F 0 Y V 9 h c 1 9 j c 3 Y g K D c p L 0 F 1 d G 9 S Z W 1 v d m V k Q 2 9 s d W 1 u c z E u e 1 Z v b G x r b 3 J u b n V k Z W x u I C h 1 b m d l a 2 9 j a H Q p L D l 9 J n F 1 b 3 Q 7 L C Z x d W 9 0 O 1 N l Y 3 R p b 2 4 x L 2 R h d G F f Y X N f Y 3 N 2 I C g 3 K S 9 B d X R v U m V t b 3 Z l Z E N v b H V t b n M x L n t L w 7 x y Y m l z a 2 V y b m U s M T B 9 J n F 1 b 3 Q 7 L C Z x d W 9 0 O 1 N l Y 3 R p b 2 4 x L 2 R h d G F f Y X N f Y 3 N 2 I C g 3 K S 9 B d X R v U m V t b 3 Z l Z E N v b H V t b n M x L n t T c G l u Y X Q s M T F 9 J n F 1 b 3 Q 7 L C Z x d W 9 0 O 1 N l Y 3 R p b 2 4 x L 2 R h d G F f Y X N f Y 3 N 2 I C g 3 K S 9 B d X R v U m V t b 3 Z l Z E N v b H V t b n M x L n t D b 3 V z I E N v d X M g Y X V z I E t p Y 2 h l c m V y Y n N l b i w x M n 0 m c X V v d D s s J n F 1 b 3 Q 7 U 2 V j d G l v b j E v Z G F 0 Y V 9 h c 1 9 j c 3 Y g K D c p L 0 F 1 d G 9 S Z W 1 v d m V k Q 2 9 s d W 1 u c z E u e 0 V y Z G J l Z X J l b i w x M 3 0 m c X V v d D s s J n F 1 b 3 Q 7 U 2 V j d G l v b j E v Z G F 0 Y V 9 h c 1 9 j c 3 Y g K D c p L 0 F 1 d G 9 S Z W 1 v d m V k Q 2 9 s d W 1 u c z E u e 1 N l b m Y s M T R 9 J n F 1 b 3 Q 7 L C Z x d W 9 0 O 1 N l Y 3 R p b 2 4 x L 2 R h d G F f Y X N f Y 3 N 2 I C g 3 K S 9 B d X R v U m V t b 3 Z l Z E N v b H V t b n M x L n t S Y X B z w 7 Z s L D E 1 f S Z x d W 9 0 O y w m c X V v d D t T Z W N 0 a W 9 u M S 9 k Y X R h X 2 F z X 2 N z d i A o N y k v Q X V 0 b 1 J l b W 9 2 Z W R D b 2 x 1 b W 5 z M S 5 7 T 2 x p d m V u w 7 Z s L D E 2 f S Z x d W 9 0 O y w m c X V v d D t T Z W N 0 a W 9 u M S 9 k Y X R h X 2 F z X 2 N z d i A o N y k v Q X V 0 b 1 J l b W 9 2 Z W R D b 2 x 1 b W 5 z M S 5 7 W n V j a 2 V y L D E 3 f S Z x d W 9 0 O y w m c X V v d D t T Z W N 0 a W 9 u M S 9 k Y X R h X 2 F z X 2 N z d i A o N y k v Q X V 0 b 1 J l b W 9 2 Z W R D b 2 x 1 b W 5 z M S 5 7 S 2 F r Y W 8 g U H V s d m V y L D E 4 f S Z x d W 9 0 O y w m c X V v d D t T Z W N 0 a W 9 u M S 9 k Y X R h X 2 F z X 2 N z d i A o N y k v Q X V 0 b 1 J l b W 9 2 Z W R D b 2 x 1 b W 5 z M S 5 7 T 3 J h b m d l b n N h Z n Q s M T l 9 J n F 1 b 3 Q 7 L C Z x d W 9 0 O 1 N l Y 3 R p b 2 4 x L 2 R h d G F f Y X N f Y 3 N 2 I C g 3 K S 9 B d X R v U m V t b 3 Z l Z E N v b H V t b n M x L n t B c G Z l b G 1 1 c y A o b 2 h u Z S B a d W N r Z X J 6 d X N h d H o p L D I w f S Z x d W 9 0 O y w m c X V v d D t T Z W N 0 a W 9 u M S 9 k Y X R h X 2 F z X 2 N z d i A o N y k v Q X V 0 b 1 J l b W 9 2 Z W R D b 2 x 1 b W 5 z M S 5 7 Q X B m Z W w s M j F 9 J n F 1 b 3 Q 7 L C Z x d W 9 0 O 1 N l Y 3 R p b 2 4 x L 2 R h d G F f Y X N f Y 3 N 2 I C g 3 K S 9 B d X R v U m V t b 3 Z l Z E N v b H V t b n M x L n t F b X B m b 2 h s Z W 5 l I F R h Z 2 V z Z G 9 z a X M g K E V U R C k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9 k Y X R h X 2 F z X 2 N z d i A o N y k v Q X V 0 b 1 J l b W 9 2 Z W R D b 2 x 1 b W 5 z M S 5 7 T s O k a H J z d G 9 m Z i 9 F a W 5 o Z W l 0 L D B 9 J n F 1 b 3 Q 7 L C Z x d W 9 0 O 1 N l Y 3 R p b 2 4 x L 2 R h d G F f Y X N f Y 3 N 2 I C g 3 K S 9 B d X R v U m V t b 3 Z l Z E N v b H V t b n M x L n t F a W 5 o Z W l 0 L D F 9 J n F 1 b 3 Q 7 L C Z x d W 9 0 O 1 N l Y 3 R p b 2 4 x L 2 R h d G F f Y X N f Y 3 N 2 I C g 3 K S 9 B d X R v U m V t b 3 Z l Z E N v b H V t b n M x L n t L Y X J v d H R l b n N h Z n Q s M n 0 m c X V v d D s s J n F 1 b 3 Q 7 U 2 V j d G l v b j E v Z G F 0 Y V 9 h c 1 9 j c 3 Y g K D c p L 0 F 1 d G 9 S Z W 1 v d m V k Q 2 9 s d W 1 u c z E u e 1 R v b W F 0 Z W 5 z Y W Z 0 L D N 9 J n F 1 b 3 Q 7 L C Z x d W 9 0 O 1 N l Y 3 R p b 2 4 x L 2 R h d G F f Y X N f Y 3 N 2 I C g 3 K S 9 B d X R v U m V t b 3 Z l Z E N v b H V t b n M x L n t I Y W Z l c m Z s b 2 N r Z W 4 s N H 0 m c X V v d D s s J n F 1 b 3 Q 7 U 2 V j d G l v b j E v Z G F 0 Y V 9 h c 1 9 j c 3 Y g K D c p L 0 F 1 d G 9 S Z W 1 v d m V k Q 2 9 s d W 1 u c z E u e 0 t p Y 2 h l c m V y Y n N l b i A o Z 2 V r b 2 N o d G U g S 2 l j a G V y Z X J i c 2 V u I G F 1 c y B k Z W 0 g R 2 x h c y E p L D V 9 J n F 1 b 3 Q 7 L C Z x d W 9 0 O 1 N l Y 3 R p b 2 4 x L 2 R h d G F f Y X N f Y 3 N 2 I C g 3 K S 9 B d X R v U m V t b 3 Z l Z E N v b H V t b n M x L n t U S y B F c m J z Z W 4 g K G d l a 2 9 j a H Q p L D Z 9 J n F 1 b 3 Q 7 L C Z x d W 9 0 O 1 N l Y 3 R p b 2 4 x L 2 R h d G F f Y X N f Y 3 N 2 I C g 3 K S 9 B d X R v U m V t b 3 Z l Z E N v b H V t b n M x L n t u b 3 J t Y W x l I E 5 1 Z G V s b i A o a 2 V p b i B W b 2 x s a 2 9 y b i k g K H V u Z 2 V r b 2 N o d C k s N 3 0 m c X V v d D s s J n F 1 b 3 Q 7 U 2 V j d G l v b j E v Z G F 0 Y V 9 h c 1 9 j c 3 Y g K D c p L 0 F 1 d G 9 S Z W 1 v d m V k Q 2 9 s d W 1 u c z E u e 0 J s d W 1 l b m t v a G w s O H 0 m c X V v d D s s J n F 1 b 3 Q 7 U 2 V j d G l v b j E v Z G F 0 Y V 9 h c 1 9 j c 3 Y g K D c p L 0 F 1 d G 9 S Z W 1 v d m V k Q 2 9 s d W 1 u c z E u e 1 Z v b G x r b 3 J u b n V k Z W x u I C h 1 b m d l a 2 9 j a H Q p L D l 9 J n F 1 b 3 Q 7 L C Z x d W 9 0 O 1 N l Y 3 R p b 2 4 x L 2 R h d G F f Y X N f Y 3 N 2 I C g 3 K S 9 B d X R v U m V t b 3 Z l Z E N v b H V t b n M x L n t L w 7 x y Y m l z a 2 V y b m U s M T B 9 J n F 1 b 3 Q 7 L C Z x d W 9 0 O 1 N l Y 3 R p b 2 4 x L 2 R h d G F f Y X N f Y 3 N 2 I C g 3 K S 9 B d X R v U m V t b 3 Z l Z E N v b H V t b n M x L n t T c G l u Y X Q s M T F 9 J n F 1 b 3 Q 7 L C Z x d W 9 0 O 1 N l Y 3 R p b 2 4 x L 2 R h d G F f Y X N f Y 3 N 2 I C g 3 K S 9 B d X R v U m V t b 3 Z l Z E N v b H V t b n M x L n t D b 3 V z I E N v d X M g Y X V z I E t p Y 2 h l c m V y Y n N l b i w x M n 0 m c X V v d D s s J n F 1 b 3 Q 7 U 2 V j d G l v b j E v Z G F 0 Y V 9 h c 1 9 j c 3 Y g K D c p L 0 F 1 d G 9 S Z W 1 v d m V k Q 2 9 s d W 1 u c z E u e 0 V y Z G J l Z X J l b i w x M 3 0 m c X V v d D s s J n F 1 b 3 Q 7 U 2 V j d G l v b j E v Z G F 0 Y V 9 h c 1 9 j c 3 Y g K D c p L 0 F 1 d G 9 S Z W 1 v d m V k Q 2 9 s d W 1 u c z E u e 1 N l b m Y s M T R 9 J n F 1 b 3 Q 7 L C Z x d W 9 0 O 1 N l Y 3 R p b 2 4 x L 2 R h d G F f Y X N f Y 3 N 2 I C g 3 K S 9 B d X R v U m V t b 3 Z l Z E N v b H V t b n M x L n t S Y X B z w 7 Z s L D E 1 f S Z x d W 9 0 O y w m c X V v d D t T Z W N 0 a W 9 u M S 9 k Y X R h X 2 F z X 2 N z d i A o N y k v Q X V 0 b 1 J l b W 9 2 Z W R D b 2 x 1 b W 5 z M S 5 7 T 2 x p d m V u w 7 Z s L D E 2 f S Z x d W 9 0 O y w m c X V v d D t T Z W N 0 a W 9 u M S 9 k Y X R h X 2 F z X 2 N z d i A o N y k v Q X V 0 b 1 J l b W 9 2 Z W R D b 2 x 1 b W 5 z M S 5 7 W n V j a 2 V y L D E 3 f S Z x d W 9 0 O y w m c X V v d D t T Z W N 0 a W 9 u M S 9 k Y X R h X 2 F z X 2 N z d i A o N y k v Q X V 0 b 1 J l b W 9 2 Z W R D b 2 x 1 b W 5 z M S 5 7 S 2 F r Y W 8 g U H V s d m V y L D E 4 f S Z x d W 9 0 O y w m c X V v d D t T Z W N 0 a W 9 u M S 9 k Y X R h X 2 F z X 2 N z d i A o N y k v Q X V 0 b 1 J l b W 9 2 Z W R D b 2 x 1 b W 5 z M S 5 7 T 3 J h b m d l b n N h Z n Q s M T l 9 J n F 1 b 3 Q 7 L C Z x d W 9 0 O 1 N l Y 3 R p b 2 4 x L 2 R h d G F f Y X N f Y 3 N 2 I C g 3 K S 9 B d X R v U m V t b 3 Z l Z E N v b H V t b n M x L n t B c G Z l b G 1 1 c y A o b 2 h u Z S B a d W N r Z X J 6 d X N h d H o p L D I w f S Z x d W 9 0 O y w m c X V v d D t T Z W N 0 a W 9 u M S 9 k Y X R h X 2 F z X 2 N z d i A o N y k v Q X V 0 b 1 J l b W 9 2 Z W R D b 2 x 1 b W 5 z M S 5 7 Q X B m Z W w s M j F 9 J n F 1 b 3 Q 7 L C Z x d W 9 0 O 1 N l Y 3 R p b 2 4 x L 2 R h d G F f Y X N f Y 3 N 2 I C g 3 K S 9 B d X R v U m V t b 3 Z l Z E N v b H V t b n M x L n t F b X B m b 2 h s Z W 5 l I F R h Z 2 V z Z G 9 z a X M g K E V U R C k s M j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Z G F 0 Y V 9 h c 1 9 j c 3 Y l M j A t J T I w S 2 9 w a W U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V Q w N z o 0 M z o y M S 4 x M T E 0 O T k z W i I g L z 4 8 R W 5 0 c n k g V H l w Z T 0 i R m l s b E N v b H V t b l R 5 c G V z I i B W Y W x 1 Z T 0 i c 0 J n W U Z C U V V G Q l F V R k J R V U Z C U V V G Q X d N R k J R V U Z C U V U 9 I i A v P j x F b n R y e S B U e X B l P S J G a W x s Q 2 9 s d W 1 u T m F t Z X M i I F Z h b H V l P S J z W y Z x d W 9 0 O 0 7 D p G h y c 3 R v Z m Y v R W l u a G V p d C Z x d W 9 0 O y w m c X V v d D t F a W 5 o Z W l 0 J n F 1 b 3 Q 7 L C Z x d W 9 0 O 0 t h c m 9 0 d G V u c 2 F m d C Z x d W 9 0 O y w m c X V v d D t U b 2 1 h d G V u c 2 F m d C Z x d W 9 0 O y w m c X V v d D t I Y W Z l c m Z s b 2 N r Z W 4 m c X V v d D s s J n F 1 b 3 Q 7 S 2 l j a G V y Z X J i c 2 V u I C h n Z W t v Y 2 h 0 Z S B L a W N o Z X J l c m J z Z W 4 g Y X V z I G R l b S B H b G F z I S k m c X V v d D s s J n F 1 b 3 Q 7 V E s g R X J i c 2 V u I C h n Z W t v Y 2 h 0 K S Z x d W 9 0 O y w m c X V v d D t u b 3 J t Y W x l I E 5 1 Z G V s b i A o a 2 V p b i B W b 2 x s a 2 9 y b i k g K H V u Z 2 V r b 2 N o d C k m c X V v d D s s J n F 1 b 3 Q 7 Q m x 1 b W V u a 2 9 o b C Z x d W 9 0 O y w m c X V v d D t W b 2 x s a 2 9 y b m 5 1 Z G V s b i A o d W 5 n Z W t v Y 2 h 0 K S Z x d W 9 0 O y w m c X V v d D t L w 7 x y Y m l z a 2 V y b m U m c X V v d D s s J n F 1 b 3 Q 7 U 3 B p b m F 0 J n F 1 b 3 Q 7 L C Z x d W 9 0 O 0 N v d X M g Q 2 9 1 c y B h d X M g S 2 l j a G V y Z X J i c 2 V u J n F 1 b 3 Q 7 L C Z x d W 9 0 O 0 V y Z G J l Z X J l b i Z x d W 9 0 O y w m c X V v d D t T Z W 5 m J n F 1 b 3 Q 7 L C Z x d W 9 0 O 1 J h c H P D t m w m c X V v d D s s J n F 1 b 3 Q 7 T 2 x p d m V u w 7 Z s J n F 1 b 3 Q 7 L C Z x d W 9 0 O 1 p 1 Y 2 t l c i Z x d W 9 0 O y w m c X V v d D t L Y W t h b y B Q d W x 2 Z X I m c X V v d D s s J n F 1 b 3 Q 7 T 3 J h b m d l b n N h Z n Q m c X V v d D s s J n F 1 b 3 Q 7 Q X B m Z W x t d X M g K G 9 o b m U g W n V j a 2 V y e n V z Y X R 6 K S Z x d W 9 0 O y w m c X V v d D t B c G Z l b C Z x d W 9 0 O y w m c X V v d D t F b X B m b 2 h s Z W 5 l I F R h Z 2 V z Z G 9 z a X M g K E V U R C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U 5 N j N h M T A t M D Y x Y y 0 0 N T k z L T h i Z j Y t Z G E x M m R m M 2 V k Y z h m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F 0 Y V 9 h c 1 9 j c 3 Y g L S B L b 3 B p Z S 9 B d X R v U m V t b 3 Z l Z E N v b H V t b n M x L n t O w 6 R o c n N 0 b 2 Z m L 0 V p b m h l a X Q s M H 0 m c X V v d D s s J n F 1 b 3 Q 7 U 2 V j d G l v b j E v Z G F 0 Y V 9 h c 1 9 j c 3 Y g L S B L b 3 B p Z S 9 B d X R v U m V t b 3 Z l Z E N v b H V t b n M x L n t F a W 5 o Z W l 0 L D F 9 J n F 1 b 3 Q 7 L C Z x d W 9 0 O 1 N l Y 3 R p b 2 4 x L 2 R h d G F f Y X N f Y 3 N 2 I C 0 g S 2 9 w a W U v Q X V 0 b 1 J l b W 9 2 Z W R D b 2 x 1 b W 5 z M S 5 7 S 2 F y b 3 R 0 Z W 5 z Y W Z 0 L D J 9 J n F 1 b 3 Q 7 L C Z x d W 9 0 O 1 N l Y 3 R p b 2 4 x L 2 R h d G F f Y X N f Y 3 N 2 I C 0 g S 2 9 w a W U v Q X V 0 b 1 J l b W 9 2 Z W R D b 2 x 1 b W 5 z M S 5 7 V G 9 t Y X R l b n N h Z n Q s M 3 0 m c X V v d D s s J n F 1 b 3 Q 7 U 2 V j d G l v b j E v Z G F 0 Y V 9 h c 1 9 j c 3 Y g L S B L b 3 B p Z S 9 B d X R v U m V t b 3 Z l Z E N v b H V t b n M x L n t I Y W Z l c m Z s b 2 N r Z W 4 s N H 0 m c X V v d D s s J n F 1 b 3 Q 7 U 2 V j d G l v b j E v Z G F 0 Y V 9 h c 1 9 j c 3 Y g L S B L b 3 B p Z S 9 B d X R v U m V t b 3 Z l Z E N v b H V t b n M x L n t L a W N o Z X J l c m J z Z W 4 g K G d l a 2 9 j a H R l I E t p Y 2 h l c m V y Y n N l b i B h d X M g Z G V t I E d s Y X M h K S w 1 f S Z x d W 9 0 O y w m c X V v d D t T Z W N 0 a W 9 u M S 9 k Y X R h X 2 F z X 2 N z d i A t I E t v c G l l L 0 F 1 d G 9 S Z W 1 v d m V k Q 2 9 s d W 1 u c z E u e 1 R L I E V y Y n N l b i A o Z 2 V r b 2 N o d C k s N n 0 m c X V v d D s s J n F 1 b 3 Q 7 U 2 V j d G l v b j E v Z G F 0 Y V 9 h c 1 9 j c 3 Y g L S B L b 3 B p Z S 9 B d X R v U m V t b 3 Z l Z E N v b H V t b n M x L n t u b 3 J t Y W x l I E 5 1 Z G V s b i A o a 2 V p b i B W b 2 x s a 2 9 y b i k g K H V u Z 2 V r b 2 N o d C k s N 3 0 m c X V v d D s s J n F 1 b 3 Q 7 U 2 V j d G l v b j E v Z G F 0 Y V 9 h c 1 9 j c 3 Y g L S B L b 3 B p Z S 9 B d X R v U m V t b 3 Z l Z E N v b H V t b n M x L n t C b H V t Z W 5 r b 2 h s L D h 9 J n F 1 b 3 Q 7 L C Z x d W 9 0 O 1 N l Y 3 R p b 2 4 x L 2 R h d G F f Y X N f Y 3 N 2 I C 0 g S 2 9 w a W U v Q X V 0 b 1 J l b W 9 2 Z W R D b 2 x 1 b W 5 z M S 5 7 V m 9 s b G t v c m 5 u d W R l b G 4 g K H V u Z 2 V r b 2 N o d C k s O X 0 m c X V v d D s s J n F 1 b 3 Q 7 U 2 V j d G l v b j E v Z G F 0 Y V 9 h c 1 9 j c 3 Y g L S B L b 3 B p Z S 9 B d X R v U m V t b 3 Z l Z E N v b H V t b n M x L n t L w 7 x y Y m l z a 2 V y b m U s M T B 9 J n F 1 b 3 Q 7 L C Z x d W 9 0 O 1 N l Y 3 R p b 2 4 x L 2 R h d G F f Y X N f Y 3 N 2 I C 0 g S 2 9 w a W U v Q X V 0 b 1 J l b W 9 2 Z W R D b 2 x 1 b W 5 z M S 5 7 U 3 B p b m F 0 L D E x f S Z x d W 9 0 O y w m c X V v d D t T Z W N 0 a W 9 u M S 9 k Y X R h X 2 F z X 2 N z d i A t I E t v c G l l L 0 F 1 d G 9 S Z W 1 v d m V k Q 2 9 s d W 1 u c z E u e 0 N v d X M g Q 2 9 1 c y B h d X M g S 2 l j a G V y Z X J i c 2 V u L D E y f S Z x d W 9 0 O y w m c X V v d D t T Z W N 0 a W 9 u M S 9 k Y X R h X 2 F z X 2 N z d i A t I E t v c G l l L 0 F 1 d G 9 S Z W 1 v d m V k Q 2 9 s d W 1 u c z E u e 0 V y Z G J l Z X J l b i w x M 3 0 m c X V v d D s s J n F 1 b 3 Q 7 U 2 V j d G l v b j E v Z G F 0 Y V 9 h c 1 9 j c 3 Y g L S B L b 3 B p Z S 9 B d X R v U m V t b 3 Z l Z E N v b H V t b n M x L n t T Z W 5 m L D E 0 f S Z x d W 9 0 O y w m c X V v d D t T Z W N 0 a W 9 u M S 9 k Y X R h X 2 F z X 2 N z d i A t I E t v c G l l L 0 F 1 d G 9 S Z W 1 v d m V k Q 2 9 s d W 1 u c z E u e 1 J h c H P D t m w s M T V 9 J n F 1 b 3 Q 7 L C Z x d W 9 0 O 1 N l Y 3 R p b 2 4 x L 2 R h d G F f Y X N f Y 3 N 2 I C 0 g S 2 9 w a W U v Q X V 0 b 1 J l b W 9 2 Z W R D b 2 x 1 b W 5 z M S 5 7 T 2 x p d m V u w 7 Z s L D E 2 f S Z x d W 9 0 O y w m c X V v d D t T Z W N 0 a W 9 u M S 9 k Y X R h X 2 F z X 2 N z d i A t I E t v c G l l L 0 F 1 d G 9 S Z W 1 v d m V k Q 2 9 s d W 1 u c z E u e 1 p 1 Y 2 t l c i w x N 3 0 m c X V v d D s s J n F 1 b 3 Q 7 U 2 V j d G l v b j E v Z G F 0 Y V 9 h c 1 9 j c 3 Y g L S B L b 3 B p Z S 9 B d X R v U m V t b 3 Z l Z E N v b H V t b n M x L n t L Y W t h b y B Q d W x 2 Z X I s M T h 9 J n F 1 b 3 Q 7 L C Z x d W 9 0 O 1 N l Y 3 R p b 2 4 x L 2 R h d G F f Y X N f Y 3 N 2 I C 0 g S 2 9 w a W U v Q X V 0 b 1 J l b W 9 2 Z W R D b 2 x 1 b W 5 z M S 5 7 T 3 J h b m d l b n N h Z n Q s M T l 9 J n F 1 b 3 Q 7 L C Z x d W 9 0 O 1 N l Y 3 R p b 2 4 x L 2 R h d G F f Y X N f Y 3 N 2 I C 0 g S 2 9 w a W U v Q X V 0 b 1 J l b W 9 2 Z W R D b 2 x 1 b W 5 z M S 5 7 Q X B m Z W x t d X M g K G 9 o b m U g W n V j a 2 V y e n V z Y X R 6 K S w y M H 0 m c X V v d D s s J n F 1 b 3 Q 7 U 2 V j d G l v b j E v Z G F 0 Y V 9 h c 1 9 j c 3 Y g L S B L b 3 B p Z S 9 B d X R v U m V t b 3 Z l Z E N v b H V t b n M x L n t B c G Z l b C w y M X 0 m c X V v d D s s J n F 1 b 3 Q 7 U 2 V j d G l v b j E v Z G F 0 Y V 9 h c 1 9 j c 3 Y g L S B L b 3 B p Z S 9 B d X R v U m V t b 3 Z l Z E N v b H V t b n M x L n t F b X B m b 2 h s Z W 5 l I F R h Z 2 V z Z G 9 z a X M g K E V U R C k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9 k Y X R h X 2 F z X 2 N z d i A t I E t v c G l l L 0 F 1 d G 9 S Z W 1 v d m V k Q 2 9 s d W 1 u c z E u e 0 7 D p G h y c 3 R v Z m Y v R W l u a G V p d C w w f S Z x d W 9 0 O y w m c X V v d D t T Z W N 0 a W 9 u M S 9 k Y X R h X 2 F z X 2 N z d i A t I E t v c G l l L 0 F 1 d G 9 S Z W 1 v d m V k Q 2 9 s d W 1 u c z E u e 0 V p b m h l a X Q s M X 0 m c X V v d D s s J n F 1 b 3 Q 7 U 2 V j d G l v b j E v Z G F 0 Y V 9 h c 1 9 j c 3 Y g L S B L b 3 B p Z S 9 B d X R v U m V t b 3 Z l Z E N v b H V t b n M x L n t L Y X J v d H R l b n N h Z n Q s M n 0 m c X V v d D s s J n F 1 b 3 Q 7 U 2 V j d G l v b j E v Z G F 0 Y V 9 h c 1 9 j c 3 Y g L S B L b 3 B p Z S 9 B d X R v U m V t b 3 Z l Z E N v b H V t b n M x L n t U b 2 1 h d G V u c 2 F m d C w z f S Z x d W 9 0 O y w m c X V v d D t T Z W N 0 a W 9 u M S 9 k Y X R h X 2 F z X 2 N z d i A t I E t v c G l l L 0 F 1 d G 9 S Z W 1 v d m V k Q 2 9 s d W 1 u c z E u e 0 h h Z m V y Z m x v Y 2 t l b i w 0 f S Z x d W 9 0 O y w m c X V v d D t T Z W N 0 a W 9 u M S 9 k Y X R h X 2 F z X 2 N z d i A t I E t v c G l l L 0 F 1 d G 9 S Z W 1 v d m V k Q 2 9 s d W 1 u c z E u e 0 t p Y 2 h l c m V y Y n N l b i A o Z 2 V r b 2 N o d G U g S 2 l j a G V y Z X J i c 2 V u I G F 1 c y B k Z W 0 g R 2 x h c y E p L D V 9 J n F 1 b 3 Q 7 L C Z x d W 9 0 O 1 N l Y 3 R p b 2 4 x L 2 R h d G F f Y X N f Y 3 N 2 I C 0 g S 2 9 w a W U v Q X V 0 b 1 J l b W 9 2 Z W R D b 2 x 1 b W 5 z M S 5 7 V E s g R X J i c 2 V u I C h n Z W t v Y 2 h 0 K S w 2 f S Z x d W 9 0 O y w m c X V v d D t T Z W N 0 a W 9 u M S 9 k Y X R h X 2 F z X 2 N z d i A t I E t v c G l l L 0 F 1 d G 9 S Z W 1 v d m V k Q 2 9 s d W 1 u c z E u e 2 5 v c m 1 h b G U g T n V k Z W x u I C h r Z W l u I F Z v b G x r b 3 J u K S A o d W 5 n Z W t v Y 2 h 0 K S w 3 f S Z x d W 9 0 O y w m c X V v d D t T Z W N 0 a W 9 u M S 9 k Y X R h X 2 F z X 2 N z d i A t I E t v c G l l L 0 F 1 d G 9 S Z W 1 v d m V k Q 2 9 s d W 1 u c z E u e 0 J s d W 1 l b m t v a G w s O H 0 m c X V v d D s s J n F 1 b 3 Q 7 U 2 V j d G l v b j E v Z G F 0 Y V 9 h c 1 9 j c 3 Y g L S B L b 3 B p Z S 9 B d X R v U m V t b 3 Z l Z E N v b H V t b n M x L n t W b 2 x s a 2 9 y b m 5 1 Z G V s b i A o d W 5 n Z W t v Y 2 h 0 K S w 5 f S Z x d W 9 0 O y w m c X V v d D t T Z W N 0 a W 9 u M S 9 k Y X R h X 2 F z X 2 N z d i A t I E t v c G l l L 0 F 1 d G 9 S Z W 1 v d m V k Q 2 9 s d W 1 u c z E u e 0 v D v H J i a X N r Z X J u Z S w x M H 0 m c X V v d D s s J n F 1 b 3 Q 7 U 2 V j d G l v b j E v Z G F 0 Y V 9 h c 1 9 j c 3 Y g L S B L b 3 B p Z S 9 B d X R v U m V t b 3 Z l Z E N v b H V t b n M x L n t T c G l u Y X Q s M T F 9 J n F 1 b 3 Q 7 L C Z x d W 9 0 O 1 N l Y 3 R p b 2 4 x L 2 R h d G F f Y X N f Y 3 N 2 I C 0 g S 2 9 w a W U v Q X V 0 b 1 J l b W 9 2 Z W R D b 2 x 1 b W 5 z M S 5 7 Q 2 9 1 c y B D b 3 V z I G F 1 c y B L a W N o Z X J l c m J z Z W 4 s M T J 9 J n F 1 b 3 Q 7 L C Z x d W 9 0 O 1 N l Y 3 R p b 2 4 x L 2 R h d G F f Y X N f Y 3 N 2 I C 0 g S 2 9 w a W U v Q X V 0 b 1 J l b W 9 2 Z W R D b 2 x 1 b W 5 z M S 5 7 R X J k Y m V l c m V u L D E z f S Z x d W 9 0 O y w m c X V v d D t T Z W N 0 a W 9 u M S 9 k Y X R h X 2 F z X 2 N z d i A t I E t v c G l l L 0 F 1 d G 9 S Z W 1 v d m V k Q 2 9 s d W 1 u c z E u e 1 N l b m Y s M T R 9 J n F 1 b 3 Q 7 L C Z x d W 9 0 O 1 N l Y 3 R p b 2 4 x L 2 R h d G F f Y X N f Y 3 N 2 I C 0 g S 2 9 w a W U v Q X V 0 b 1 J l b W 9 2 Z W R D b 2 x 1 b W 5 z M S 5 7 U m F w c 8 O 2 b C w x N X 0 m c X V v d D s s J n F 1 b 3 Q 7 U 2 V j d G l v b j E v Z G F 0 Y V 9 h c 1 9 j c 3 Y g L S B L b 3 B p Z S 9 B d X R v U m V t b 3 Z l Z E N v b H V t b n M x L n t P b G l 2 Z W 7 D t m w s M T Z 9 J n F 1 b 3 Q 7 L C Z x d W 9 0 O 1 N l Y 3 R p b 2 4 x L 2 R h d G F f Y X N f Y 3 N 2 I C 0 g S 2 9 w a W U v Q X V 0 b 1 J l b W 9 2 Z W R D b 2 x 1 b W 5 z M S 5 7 W n V j a 2 V y L D E 3 f S Z x d W 9 0 O y w m c X V v d D t T Z W N 0 a W 9 u M S 9 k Y X R h X 2 F z X 2 N z d i A t I E t v c G l l L 0 F 1 d G 9 S Z W 1 v d m V k Q 2 9 s d W 1 u c z E u e 0 t h a 2 F v I F B 1 b H Z l c i w x O H 0 m c X V v d D s s J n F 1 b 3 Q 7 U 2 V j d G l v b j E v Z G F 0 Y V 9 h c 1 9 j c 3 Y g L S B L b 3 B p Z S 9 B d X R v U m V t b 3 Z l Z E N v b H V t b n M x L n t P c m F u Z 2 V u c 2 F m d C w x O X 0 m c X V v d D s s J n F 1 b 3 Q 7 U 2 V j d G l v b j E v Z G F 0 Y V 9 h c 1 9 j c 3 Y g L S B L b 3 B p Z S 9 B d X R v U m V t b 3 Z l Z E N v b H V t b n M x L n t B c G Z l b G 1 1 c y A o b 2 h u Z S B a d W N r Z X J 6 d X N h d H o p L D I w f S Z x d W 9 0 O y w m c X V v d D t T Z W N 0 a W 9 u M S 9 k Y X R h X 2 F z X 2 N z d i A t I E t v c G l l L 0 F 1 d G 9 S Z W 1 v d m V k Q 2 9 s d W 1 u c z E u e 0 F w Z m V s L D I x f S Z x d W 9 0 O y w m c X V v d D t T Z W N 0 a W 9 u M S 9 k Y X R h X 2 F z X 2 N z d i A t I E t v c G l l L 0 F 1 d G 9 S Z W 1 v d m V k Q 2 9 s d W 1 u c z E u e 0 V t c G Z v a G x l b m U g V G F n Z X N k b 3 N p c y A o R V R E K S w y M n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3 N 2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y V D A 2 O j U 4 O j Q 3 L j U y M D E 2 N j Z a I i A v P j x F b n R y e S B U e X B l P S J G a W x s Q 2 9 s d W 1 u V H l w Z X M i I F Z h b H V l P S J z Q m d V R k J R V U Z C U V V G Q l F V R k J R V U Z B d 0 1 G Q l F V R i I g L z 4 8 R W 5 0 c n k g V H l w Z T 0 i R m l s b E N v b H V t b k 5 h b W V z I i B W Y W x 1 Z T 0 i c 1 s m c X V v d D t O w 6 R o c n N 0 b 2 Z m L 0 x l Y m V u c 2 1 p d H R l b C Z x d W 9 0 O y w m c X V v d D t L Y X J v d H R l b n N h Z n Q m c X V v d D s s J n F 1 b 3 Q 7 V G 9 t Y X R l b n N h Z n Q m c X V v d D s s J n F 1 b 3 Q 7 S G F m Z X J m b G 9 j a 2 V u J n F 1 b 3 Q 7 L C Z x d W 9 0 O 0 t p Y 2 h l c m V y Y n N l b i A o Z 2 V r b 2 N o d C k m c X V v d D s s J n F 1 b 3 Q 7 V E s g R X J i c 2 V u I C h n Z W t v Y 2 h 0 K S Z x d W 9 0 O y w m c X V v d D t u b 3 J t Y W x l I E 5 1 Z G V s b i A o a 2 V p b i B W b 2 x s a 2 9 y b i k g K H V u Z 2 V r b 2 N o d C k m c X V v d D s s J n F 1 b 3 Q 7 Q m x 1 b W V u a 2 9 o b C Z x d W 9 0 O y w m c X V v d D t W b 2 x s a 2 9 y b m 5 1 Z G V s b i A o d W 5 n Z W t v Y 2 h 0 K S Z x d W 9 0 O y w m c X V v d D t L w 7 x y Y m l z a 2 V y b m U m c X V v d D s s J n F 1 b 3 Q 7 U 3 B p b m F 0 J n F 1 b 3 Q 7 L C Z x d W 9 0 O 0 N v d X M g Q 2 9 1 c y B h d X M g S 2 l j a G V y Z X J i c 2 V u J n F 1 b 3 Q 7 L C Z x d W 9 0 O 0 V y Z G J l Z X J l b i Z x d W 9 0 O y w m c X V v d D t T Z W 5 m J n F 1 b 3 Q 7 L C Z x d W 9 0 O 1 J h c H P D t m w m c X V v d D s s J n F 1 b 3 Q 7 T 2 x p d m V u w 7 Z s J n F 1 b 3 Q 7 L C Z x d W 9 0 O 1 p 1 Y 2 t l c i Z x d W 9 0 O y w m c X V v d D t L Y W t h b y B Q d W x 2 Z X I m c X V v d D s s J n F 1 b 3 Q 7 T 3 J h b m d l b n N h Z n Q m c X V v d D s s J n F 1 b 3 Q 7 Q X B m Z W x t d X M g K G 9 o b m U g W n V j a 2 V y e n V z Y X R 6 K S Z x d W 9 0 O y w m c X V v d D t B c G Z l b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h M j M 3 O T d k Z C 1 j Y 2 Y 5 L T Q 5 N m U t Y T J k O C 0 2 Z j J l N G M 1 Y W Y z O T M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c 3 Y x L 0 F 1 d G 9 S Z W 1 v d m V k Q 2 9 s d W 1 u c z E u e 0 7 D p G h y c 3 R v Z m Y v T G V i Z W 5 z b W l 0 d G V s L D B 9 J n F 1 b 3 Q 7 L C Z x d W 9 0 O 1 N l Y 3 R p b 2 4 x L 2 N z d j E v Q X V 0 b 1 J l b W 9 2 Z W R D b 2 x 1 b W 5 z M S 5 7 S 2 F y b 3 R 0 Z W 5 z Y W Z 0 L D F 9 J n F 1 b 3 Q 7 L C Z x d W 9 0 O 1 N l Y 3 R p b 2 4 x L 2 N z d j E v Q X V 0 b 1 J l b W 9 2 Z W R D b 2 x 1 b W 5 z M S 5 7 V G 9 t Y X R l b n N h Z n Q s M n 0 m c X V v d D s s J n F 1 b 3 Q 7 U 2 V j d G l v b j E v Y 3 N 2 M S 9 B d X R v U m V t b 3 Z l Z E N v b H V t b n M x L n t I Y W Z l c m Z s b 2 N r Z W 4 s M 3 0 m c X V v d D s s J n F 1 b 3 Q 7 U 2 V j d G l v b j E v Y 3 N 2 M S 9 B d X R v U m V t b 3 Z l Z E N v b H V t b n M x L n t L a W N o Z X J l c m J z Z W 4 g K G d l a 2 9 j a H Q p L D R 9 J n F 1 b 3 Q 7 L C Z x d W 9 0 O 1 N l Y 3 R p b 2 4 x L 2 N z d j E v Q X V 0 b 1 J l b W 9 2 Z W R D b 2 x 1 b W 5 z M S 5 7 V E s g R X J i c 2 V u I C h n Z W t v Y 2 h 0 K S w 1 f S Z x d W 9 0 O y w m c X V v d D t T Z W N 0 a W 9 u M S 9 j c 3 Y x L 0 F 1 d G 9 S Z W 1 v d m V k Q 2 9 s d W 1 u c z E u e 2 5 v c m 1 h b G U g T n V k Z W x u I C h r Z W l u I F Z v b G x r b 3 J u K S A o d W 5 n Z W t v Y 2 h 0 K S w 2 f S Z x d W 9 0 O y w m c X V v d D t T Z W N 0 a W 9 u M S 9 j c 3 Y x L 0 F 1 d G 9 S Z W 1 v d m V k Q 2 9 s d W 1 u c z E u e 0 J s d W 1 l b m t v a G w s N 3 0 m c X V v d D s s J n F 1 b 3 Q 7 U 2 V j d G l v b j E v Y 3 N 2 M S 9 B d X R v U m V t b 3 Z l Z E N v b H V t b n M x L n t W b 2 x s a 2 9 y b m 5 1 Z G V s b i A o d W 5 n Z W t v Y 2 h 0 K S w 4 f S Z x d W 9 0 O y w m c X V v d D t T Z W N 0 a W 9 u M S 9 j c 3 Y x L 0 F 1 d G 9 S Z W 1 v d m V k Q 2 9 s d W 1 u c z E u e 0 v D v H J i a X N r Z X J u Z S w 5 f S Z x d W 9 0 O y w m c X V v d D t T Z W N 0 a W 9 u M S 9 j c 3 Y x L 0 F 1 d G 9 S Z W 1 v d m V k Q 2 9 s d W 1 u c z E u e 1 N w a W 5 h d C w x M H 0 m c X V v d D s s J n F 1 b 3 Q 7 U 2 V j d G l v b j E v Y 3 N 2 M S 9 B d X R v U m V t b 3 Z l Z E N v b H V t b n M x L n t D b 3 V z I E N v d X M g Y X V z I E t p Y 2 h l c m V y Y n N l b i w x M X 0 m c X V v d D s s J n F 1 b 3 Q 7 U 2 V j d G l v b j E v Y 3 N 2 M S 9 B d X R v U m V t b 3 Z l Z E N v b H V t b n M x L n t F c m R i Z W V y Z W 4 s M T J 9 J n F 1 b 3 Q 7 L C Z x d W 9 0 O 1 N l Y 3 R p b 2 4 x L 2 N z d j E v Q X V 0 b 1 J l b W 9 2 Z W R D b 2 x 1 b W 5 z M S 5 7 U 2 V u Z i w x M 3 0 m c X V v d D s s J n F 1 b 3 Q 7 U 2 V j d G l v b j E v Y 3 N 2 M S 9 B d X R v U m V t b 3 Z l Z E N v b H V t b n M x L n t S Y X B z w 7 Z s L D E 0 f S Z x d W 9 0 O y w m c X V v d D t T Z W N 0 a W 9 u M S 9 j c 3 Y x L 0 F 1 d G 9 S Z W 1 v d m V k Q 2 9 s d W 1 u c z E u e 0 9 s a X Z l b s O 2 b C w x N X 0 m c X V v d D s s J n F 1 b 3 Q 7 U 2 V j d G l v b j E v Y 3 N 2 M S 9 B d X R v U m V t b 3 Z l Z E N v b H V t b n M x L n t a d W N r Z X I s M T Z 9 J n F 1 b 3 Q 7 L C Z x d W 9 0 O 1 N l Y 3 R p b 2 4 x L 2 N z d j E v Q X V 0 b 1 J l b W 9 2 Z W R D b 2 x 1 b W 5 z M S 5 7 S 2 F r Y W 8 g U H V s d m V y L D E 3 f S Z x d W 9 0 O y w m c X V v d D t T Z W N 0 a W 9 u M S 9 j c 3 Y x L 0 F 1 d G 9 S Z W 1 v d m V k Q 2 9 s d W 1 u c z E u e 0 9 y Y W 5 n Z W 5 z Y W Z 0 L D E 4 f S Z x d W 9 0 O y w m c X V v d D t T Z W N 0 a W 9 u M S 9 j c 3 Y x L 0 F 1 d G 9 S Z W 1 v d m V k Q 2 9 s d W 1 u c z E u e 0 F w Z m V s b X V z I C h v a G 5 l I F p 1 Y 2 t l c n p 1 c 2 F 0 e i k s M T l 9 J n F 1 b 3 Q 7 L C Z x d W 9 0 O 1 N l Y 3 R p b 2 4 x L 2 N z d j E v Q X V 0 b 1 J l b W 9 2 Z W R D b 2 x 1 b W 5 z M S 5 7 Q X B m Z W w s M j B 9 J n F 1 b 3 Q 7 X S w m c X V v d D t D b 2 x 1 b W 5 D b 3 V u d C Z x d W 9 0 O z o y M S w m c X V v d D t L Z X l D b 2 x 1 b W 5 O Y W 1 l c y Z x d W 9 0 O z p b X S w m c X V v d D t D b 2 x 1 b W 5 J Z G V u d G l 0 a W V z J n F 1 b 3 Q 7 O l s m c X V v d D t T Z W N 0 a W 9 u M S 9 j c 3 Y x L 0 F 1 d G 9 S Z W 1 v d m V k Q 2 9 s d W 1 u c z E u e 0 7 D p G h y c 3 R v Z m Y v T G V i Z W 5 z b W l 0 d G V s L D B 9 J n F 1 b 3 Q 7 L C Z x d W 9 0 O 1 N l Y 3 R p b 2 4 x L 2 N z d j E v Q X V 0 b 1 J l b W 9 2 Z W R D b 2 x 1 b W 5 z M S 5 7 S 2 F y b 3 R 0 Z W 5 z Y W Z 0 L D F 9 J n F 1 b 3 Q 7 L C Z x d W 9 0 O 1 N l Y 3 R p b 2 4 x L 2 N z d j E v Q X V 0 b 1 J l b W 9 2 Z W R D b 2 x 1 b W 5 z M S 5 7 V G 9 t Y X R l b n N h Z n Q s M n 0 m c X V v d D s s J n F 1 b 3 Q 7 U 2 V j d G l v b j E v Y 3 N 2 M S 9 B d X R v U m V t b 3 Z l Z E N v b H V t b n M x L n t I Y W Z l c m Z s b 2 N r Z W 4 s M 3 0 m c X V v d D s s J n F 1 b 3 Q 7 U 2 V j d G l v b j E v Y 3 N 2 M S 9 B d X R v U m V t b 3 Z l Z E N v b H V t b n M x L n t L a W N o Z X J l c m J z Z W 4 g K G d l a 2 9 j a H Q p L D R 9 J n F 1 b 3 Q 7 L C Z x d W 9 0 O 1 N l Y 3 R p b 2 4 x L 2 N z d j E v Q X V 0 b 1 J l b W 9 2 Z W R D b 2 x 1 b W 5 z M S 5 7 V E s g R X J i c 2 V u I C h n Z W t v Y 2 h 0 K S w 1 f S Z x d W 9 0 O y w m c X V v d D t T Z W N 0 a W 9 u M S 9 j c 3 Y x L 0 F 1 d G 9 S Z W 1 v d m V k Q 2 9 s d W 1 u c z E u e 2 5 v c m 1 h b G U g T n V k Z W x u I C h r Z W l u I F Z v b G x r b 3 J u K S A o d W 5 n Z W t v Y 2 h 0 K S w 2 f S Z x d W 9 0 O y w m c X V v d D t T Z W N 0 a W 9 u M S 9 j c 3 Y x L 0 F 1 d G 9 S Z W 1 v d m V k Q 2 9 s d W 1 u c z E u e 0 J s d W 1 l b m t v a G w s N 3 0 m c X V v d D s s J n F 1 b 3 Q 7 U 2 V j d G l v b j E v Y 3 N 2 M S 9 B d X R v U m V t b 3 Z l Z E N v b H V t b n M x L n t W b 2 x s a 2 9 y b m 5 1 Z G V s b i A o d W 5 n Z W t v Y 2 h 0 K S w 4 f S Z x d W 9 0 O y w m c X V v d D t T Z W N 0 a W 9 u M S 9 j c 3 Y x L 0 F 1 d G 9 S Z W 1 v d m V k Q 2 9 s d W 1 u c z E u e 0 v D v H J i a X N r Z X J u Z S w 5 f S Z x d W 9 0 O y w m c X V v d D t T Z W N 0 a W 9 u M S 9 j c 3 Y x L 0 F 1 d G 9 S Z W 1 v d m V k Q 2 9 s d W 1 u c z E u e 1 N w a W 5 h d C w x M H 0 m c X V v d D s s J n F 1 b 3 Q 7 U 2 V j d G l v b j E v Y 3 N 2 M S 9 B d X R v U m V t b 3 Z l Z E N v b H V t b n M x L n t D b 3 V z I E N v d X M g Y X V z I E t p Y 2 h l c m V y Y n N l b i w x M X 0 m c X V v d D s s J n F 1 b 3 Q 7 U 2 V j d G l v b j E v Y 3 N 2 M S 9 B d X R v U m V t b 3 Z l Z E N v b H V t b n M x L n t F c m R i Z W V y Z W 4 s M T J 9 J n F 1 b 3 Q 7 L C Z x d W 9 0 O 1 N l Y 3 R p b 2 4 x L 2 N z d j E v Q X V 0 b 1 J l b W 9 2 Z W R D b 2 x 1 b W 5 z M S 5 7 U 2 V u Z i w x M 3 0 m c X V v d D s s J n F 1 b 3 Q 7 U 2 V j d G l v b j E v Y 3 N 2 M S 9 B d X R v U m V t b 3 Z l Z E N v b H V t b n M x L n t S Y X B z w 7 Z s L D E 0 f S Z x d W 9 0 O y w m c X V v d D t T Z W N 0 a W 9 u M S 9 j c 3 Y x L 0 F 1 d G 9 S Z W 1 v d m V k Q 2 9 s d W 1 u c z E u e 0 9 s a X Z l b s O 2 b C w x N X 0 m c X V v d D s s J n F 1 b 3 Q 7 U 2 V j d G l v b j E v Y 3 N 2 M S 9 B d X R v U m V t b 3 Z l Z E N v b H V t b n M x L n t a d W N r Z X I s M T Z 9 J n F 1 b 3 Q 7 L C Z x d W 9 0 O 1 N l Y 3 R p b 2 4 x L 2 N z d j E v Q X V 0 b 1 J l b W 9 2 Z W R D b 2 x 1 b W 5 z M S 5 7 S 2 F r Y W 8 g U H V s d m V y L D E 3 f S Z x d W 9 0 O y w m c X V v d D t T Z W N 0 a W 9 u M S 9 j c 3 Y x L 0 F 1 d G 9 S Z W 1 v d m V k Q 2 9 s d W 1 u c z E u e 0 9 y Y W 5 n Z W 5 z Y W Z 0 L D E 4 f S Z x d W 9 0 O y w m c X V v d D t T Z W N 0 a W 9 u M S 9 j c 3 Y x L 0 F 1 d G 9 S Z W 1 v d m V k Q 2 9 s d W 1 u c z E u e 0 F w Z m V s b X V z I C h v a G 5 l I F p 1 Y 2 t l c n p 1 c 2 F 0 e i k s M T l 9 J n F 1 b 3 Q 7 L C Z x d W 9 0 O 1 N l Y 3 R p b 2 4 x L 2 N z d j E v Q X V 0 b 1 J l b W 9 2 Z W R D b 2 x 1 b W 5 z M S 5 7 Q X B m Z W w s M j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N z d j I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l Q w N j o 1 O T o x N y 4 3 N z Y z M z A y W i I g L z 4 8 R W 5 0 c n k g V H l w Z T 0 i R m l s b E N v b H V t b l R 5 c G V z I i B W Y W x 1 Z T 0 i c 0 J n W U Y i I C 8 + P E V u d H J 5 I F R 5 c G U 9 I k Z p b G x D b 2 x 1 b W 5 O Y W 1 l c y I g V m F s d W U 9 I n N b J n F 1 b 3 Q 7 T s O k a H J z d G 9 m Z m l u Z m 9 y b W F 0 a W 9 u J n F 1 b 3 Q 7 L C Z x d W 9 0 O 1 B o e X N p a 2 F s a X N j a G U g R W l u a G V p d C Z x d W 9 0 O y w m c X V v d D t F b X B m b 2 h s Z W 5 l I F R h Z 2 V z Z G 9 z a X M g K E V U R C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Z D I 2 M W U 2 Y j c t M z Y y Y y 0 0 Y 2 E 4 L T h j M m Q t M D I 1 N T g 4 N T M x N G V j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c 3 Y y L 0 F 1 d G 9 S Z W 1 v d m V k Q 2 9 s d W 1 u c z E u e 0 7 D p G h y c 3 R v Z m Z p b m Z v c m 1 h d G l v b i w w f S Z x d W 9 0 O y w m c X V v d D t T Z W N 0 a W 9 u M S 9 j c 3 Y y L 0 F 1 d G 9 S Z W 1 v d m V k Q 2 9 s d W 1 u c z E u e 1 B o e X N p a 2 F s a X N j a G U g R W l u a G V p d C w x f S Z x d W 9 0 O y w m c X V v d D t T Z W N 0 a W 9 u M S 9 j c 3 Y y L 0 F 1 d G 9 S Z W 1 v d m V k Q 2 9 s d W 1 u c z E u e 0 V t c G Z v a G x l b m U g V G F n Z X N k b 3 N p c y A o R V R E K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j c 3 Y y L 0 F 1 d G 9 S Z W 1 v d m V k Q 2 9 s d W 1 u c z E u e 0 7 D p G h y c 3 R v Z m Z p b m Z v c m 1 h d G l v b i w w f S Z x d W 9 0 O y w m c X V v d D t T Z W N 0 a W 9 u M S 9 j c 3 Y y L 0 F 1 d G 9 S Z W 1 v d m V k Q 2 9 s d W 1 u c z E u e 1 B o e X N p a 2 F s a X N j a G U g R W l u a G V p d C w x f S Z x d W 9 0 O y w m c X V v d D t T Z W N 0 a W 9 u M S 9 j c 3 Y y L 0 F 1 d G 9 S Z W 1 v d m V k Q 2 9 s d W 1 u c z E u e 0 V t c G Z v a G x l b m U g V G F n Z X N k b 3 N p c y A o R V R E K S w y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c 3 Y x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D J U M D c 6 M D E 6 N D I u N T Q 4 N T I y M 1 o i I C 8 + P E V u d H J 5 I F R 5 c G U 9 I k Z p b G x D b 2 x 1 b W 5 U e X B l c y I g V m F s d W U 9 I n N C Z 1 V G Q l F V R k J R V U Z C U V V G Q l F V R k F 3 T U Z C U V V G I i A v P j x F b n R y e S B U e X B l P S J G a W x s Q 2 9 s d W 1 u T m F t Z X M i I F Z h b H V l P S J z W y Z x d W 9 0 O 0 7 D p G h y c 3 R v Z m Y v T G V i Z W 5 z b W l 0 d G V s J n F 1 b 3 Q 7 L C Z x d W 9 0 O 0 t h c m 9 0 d G V u c 2 F m d C Z x d W 9 0 O y w m c X V v d D t U b 2 1 h d G V u c 2 F m d C Z x d W 9 0 O y w m c X V v d D t I Y W Z l c m Z s b 2 N r Z W 4 m c X V v d D s s J n F 1 b 3 Q 7 S 2 l j a G V y Z X J i c 2 V u I C h n Z W t v Y 2 h 0 K S Z x d W 9 0 O y w m c X V v d D t U S y B F c m J z Z W 4 g K G d l a 2 9 j a H Q p J n F 1 b 3 Q 7 L C Z x d W 9 0 O 2 5 v c m 1 h b G U g T n V k Z W x u I C h r Z W l u I F Z v b G x r b 3 J u K S A o d W 5 n Z W t v Y 2 h 0 K S Z x d W 9 0 O y w m c X V v d D t C b H V t Z W 5 r b 2 h s J n F 1 b 3 Q 7 L C Z x d W 9 0 O 1 Z v b G x r b 3 J u b n V k Z W x u I C h 1 b m d l a 2 9 j a H Q p J n F 1 b 3 Q 7 L C Z x d W 9 0 O 0 v D v H J i a X N r Z X J u Z S Z x d W 9 0 O y w m c X V v d D t T c G l u Y X Q m c X V v d D s s J n F 1 b 3 Q 7 Q 2 9 1 c y B D b 3 V z I G F 1 c y B L a W N o Z X J l c m J z Z W 4 m c X V v d D s s J n F 1 b 3 Q 7 R X J k Y m V l c m V u J n F 1 b 3 Q 7 L C Z x d W 9 0 O 1 N l b m Y m c X V v d D s s J n F 1 b 3 Q 7 U m F w c 8 O 2 b C Z x d W 9 0 O y w m c X V v d D t P b G l 2 Z W 7 D t m w m c X V v d D s s J n F 1 b 3 Q 7 W n V j a 2 V y J n F 1 b 3 Q 7 L C Z x d W 9 0 O 0 t h a 2 F v I F B 1 b H Z l c i Z x d W 9 0 O y w m c X V v d D t P c m F u Z 2 V u c 2 F m d C Z x d W 9 0 O y w m c X V v d D t B c G Z l b G 1 1 c y A o b 2 h u Z S B a d W N r Z X J 6 d X N h d H o p J n F 1 b 3 Q 7 L C Z x d W 9 0 O 0 F w Z m V s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V l Z m N k Z j M 1 L T I w N T I t N D Y w M S 0 4 Y T h j L W J i Z G M 2 N z B j M W E 5 Z C I g L z 4 8 R W 5 0 c n k g V H l w Z T 0 i U m V s Y X R p b 2 5 z a G l w S W 5 m b 0 N v b n R h a W 5 l c i I g V m F s d W U 9 I n N 7 J n F 1 b 3 Q 7 Y 2 9 s d W 1 u Q 2 9 1 b n Q m c X V v d D s 6 M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z d j E g K D I p L 0 F 1 d G 9 S Z W 1 v d m V k Q 2 9 s d W 1 u c z E u e 0 7 D p G h y c 3 R v Z m Y v T G V i Z W 5 z b W l 0 d G V s L D B 9 J n F 1 b 3 Q 7 L C Z x d W 9 0 O 1 N l Y 3 R p b 2 4 x L 2 N z d j E g K D I p L 0 F 1 d G 9 S Z W 1 v d m V k Q 2 9 s d W 1 u c z E u e 0 t h c m 9 0 d G V u c 2 F m d C w x f S Z x d W 9 0 O y w m c X V v d D t T Z W N 0 a W 9 u M S 9 j c 3 Y x I C g y K S 9 B d X R v U m V t b 3 Z l Z E N v b H V t b n M x L n t U b 2 1 h d G V u c 2 F m d C w y f S Z x d W 9 0 O y w m c X V v d D t T Z W N 0 a W 9 u M S 9 j c 3 Y x I C g y K S 9 B d X R v U m V t b 3 Z l Z E N v b H V t b n M x L n t I Y W Z l c m Z s b 2 N r Z W 4 s M 3 0 m c X V v d D s s J n F 1 b 3 Q 7 U 2 V j d G l v b j E v Y 3 N 2 M S A o M i k v Q X V 0 b 1 J l b W 9 2 Z W R D b 2 x 1 b W 5 z M S 5 7 S 2 l j a G V y Z X J i c 2 V u I C h n Z W t v Y 2 h 0 K S w 0 f S Z x d W 9 0 O y w m c X V v d D t T Z W N 0 a W 9 u M S 9 j c 3 Y x I C g y K S 9 B d X R v U m V t b 3 Z l Z E N v b H V t b n M x L n t U S y B F c m J z Z W 4 g K G d l a 2 9 j a H Q p L D V 9 J n F 1 b 3 Q 7 L C Z x d W 9 0 O 1 N l Y 3 R p b 2 4 x L 2 N z d j E g K D I p L 0 F 1 d G 9 S Z W 1 v d m V k Q 2 9 s d W 1 u c z E u e 2 5 v c m 1 h b G U g T n V k Z W x u I C h r Z W l u I F Z v b G x r b 3 J u K S A o d W 5 n Z W t v Y 2 h 0 K S w 2 f S Z x d W 9 0 O y w m c X V v d D t T Z W N 0 a W 9 u M S 9 j c 3 Y x I C g y K S 9 B d X R v U m V t b 3 Z l Z E N v b H V t b n M x L n t C b H V t Z W 5 r b 2 h s L D d 9 J n F 1 b 3 Q 7 L C Z x d W 9 0 O 1 N l Y 3 R p b 2 4 x L 2 N z d j E g K D I p L 0 F 1 d G 9 S Z W 1 v d m V k Q 2 9 s d W 1 u c z E u e 1 Z v b G x r b 3 J u b n V k Z W x u I C h 1 b m d l a 2 9 j a H Q p L D h 9 J n F 1 b 3 Q 7 L C Z x d W 9 0 O 1 N l Y 3 R p b 2 4 x L 2 N z d j E g K D I p L 0 F 1 d G 9 S Z W 1 v d m V k Q 2 9 s d W 1 u c z E u e 0 v D v H J i a X N r Z X J u Z S w 5 f S Z x d W 9 0 O y w m c X V v d D t T Z W N 0 a W 9 u M S 9 j c 3 Y x I C g y K S 9 B d X R v U m V t b 3 Z l Z E N v b H V t b n M x L n t T c G l u Y X Q s M T B 9 J n F 1 b 3 Q 7 L C Z x d W 9 0 O 1 N l Y 3 R p b 2 4 x L 2 N z d j E g K D I p L 0 F 1 d G 9 S Z W 1 v d m V k Q 2 9 s d W 1 u c z E u e 0 N v d X M g Q 2 9 1 c y B h d X M g S 2 l j a G V y Z X J i c 2 V u L D E x f S Z x d W 9 0 O y w m c X V v d D t T Z W N 0 a W 9 u M S 9 j c 3 Y x I C g y K S 9 B d X R v U m V t b 3 Z l Z E N v b H V t b n M x L n t F c m R i Z W V y Z W 4 s M T J 9 J n F 1 b 3 Q 7 L C Z x d W 9 0 O 1 N l Y 3 R p b 2 4 x L 2 N z d j E g K D I p L 0 F 1 d G 9 S Z W 1 v d m V k Q 2 9 s d W 1 u c z E u e 1 N l b m Y s M T N 9 J n F 1 b 3 Q 7 L C Z x d W 9 0 O 1 N l Y 3 R p b 2 4 x L 2 N z d j E g K D I p L 0 F 1 d G 9 S Z W 1 v d m V k Q 2 9 s d W 1 u c z E u e 1 J h c H P D t m w s M T R 9 J n F 1 b 3 Q 7 L C Z x d W 9 0 O 1 N l Y 3 R p b 2 4 x L 2 N z d j E g K D I p L 0 F 1 d G 9 S Z W 1 v d m V k Q 2 9 s d W 1 u c z E u e 0 9 s a X Z l b s O 2 b C w x N X 0 m c X V v d D s s J n F 1 b 3 Q 7 U 2 V j d G l v b j E v Y 3 N 2 M S A o M i k v Q X V 0 b 1 J l b W 9 2 Z W R D b 2 x 1 b W 5 z M S 5 7 W n V j a 2 V y L D E 2 f S Z x d W 9 0 O y w m c X V v d D t T Z W N 0 a W 9 u M S 9 j c 3 Y x I C g y K S 9 B d X R v U m V t b 3 Z l Z E N v b H V t b n M x L n t L Y W t h b y B Q d W x 2 Z X I s M T d 9 J n F 1 b 3 Q 7 L C Z x d W 9 0 O 1 N l Y 3 R p b 2 4 x L 2 N z d j E g K D I p L 0 F 1 d G 9 S Z W 1 v d m V k Q 2 9 s d W 1 u c z E u e 0 9 y Y W 5 n Z W 5 z Y W Z 0 L D E 4 f S Z x d W 9 0 O y w m c X V v d D t T Z W N 0 a W 9 u M S 9 j c 3 Y x I C g y K S 9 B d X R v U m V t b 3 Z l Z E N v b H V t b n M x L n t B c G Z l b G 1 1 c y A o b 2 h u Z S B a d W N r Z X J 6 d X N h d H o p L D E 5 f S Z x d W 9 0 O y w m c X V v d D t T Z W N 0 a W 9 u M S 9 j c 3 Y x I C g y K S 9 B d X R v U m V t b 3 Z l Z E N v b H V t b n M x L n t B c G Z l b C w y M H 0 m c X V v d D t d L C Z x d W 9 0 O 0 N v b H V t b k N v d W 5 0 J n F 1 b 3 Q 7 O j I x L C Z x d W 9 0 O 0 t l e U N v b H V t b k 5 h b W V z J n F 1 b 3 Q 7 O l t d L C Z x d W 9 0 O 0 N v b H V t b k l k Z W 5 0 a X R p Z X M m c X V v d D s 6 W y Z x d W 9 0 O 1 N l Y 3 R p b 2 4 x L 2 N z d j E g K D I p L 0 F 1 d G 9 S Z W 1 v d m V k Q 2 9 s d W 1 u c z E u e 0 7 D p G h y c 3 R v Z m Y v T G V i Z W 5 z b W l 0 d G V s L D B 9 J n F 1 b 3 Q 7 L C Z x d W 9 0 O 1 N l Y 3 R p b 2 4 x L 2 N z d j E g K D I p L 0 F 1 d G 9 S Z W 1 v d m V k Q 2 9 s d W 1 u c z E u e 0 t h c m 9 0 d G V u c 2 F m d C w x f S Z x d W 9 0 O y w m c X V v d D t T Z W N 0 a W 9 u M S 9 j c 3 Y x I C g y K S 9 B d X R v U m V t b 3 Z l Z E N v b H V t b n M x L n t U b 2 1 h d G V u c 2 F m d C w y f S Z x d W 9 0 O y w m c X V v d D t T Z W N 0 a W 9 u M S 9 j c 3 Y x I C g y K S 9 B d X R v U m V t b 3 Z l Z E N v b H V t b n M x L n t I Y W Z l c m Z s b 2 N r Z W 4 s M 3 0 m c X V v d D s s J n F 1 b 3 Q 7 U 2 V j d G l v b j E v Y 3 N 2 M S A o M i k v Q X V 0 b 1 J l b W 9 2 Z W R D b 2 x 1 b W 5 z M S 5 7 S 2 l j a G V y Z X J i c 2 V u I C h n Z W t v Y 2 h 0 K S w 0 f S Z x d W 9 0 O y w m c X V v d D t T Z W N 0 a W 9 u M S 9 j c 3 Y x I C g y K S 9 B d X R v U m V t b 3 Z l Z E N v b H V t b n M x L n t U S y B F c m J z Z W 4 g K G d l a 2 9 j a H Q p L D V 9 J n F 1 b 3 Q 7 L C Z x d W 9 0 O 1 N l Y 3 R p b 2 4 x L 2 N z d j E g K D I p L 0 F 1 d G 9 S Z W 1 v d m V k Q 2 9 s d W 1 u c z E u e 2 5 v c m 1 h b G U g T n V k Z W x u I C h r Z W l u I F Z v b G x r b 3 J u K S A o d W 5 n Z W t v Y 2 h 0 K S w 2 f S Z x d W 9 0 O y w m c X V v d D t T Z W N 0 a W 9 u M S 9 j c 3 Y x I C g y K S 9 B d X R v U m V t b 3 Z l Z E N v b H V t b n M x L n t C b H V t Z W 5 r b 2 h s L D d 9 J n F 1 b 3 Q 7 L C Z x d W 9 0 O 1 N l Y 3 R p b 2 4 x L 2 N z d j E g K D I p L 0 F 1 d G 9 S Z W 1 v d m V k Q 2 9 s d W 1 u c z E u e 1 Z v b G x r b 3 J u b n V k Z W x u I C h 1 b m d l a 2 9 j a H Q p L D h 9 J n F 1 b 3 Q 7 L C Z x d W 9 0 O 1 N l Y 3 R p b 2 4 x L 2 N z d j E g K D I p L 0 F 1 d G 9 S Z W 1 v d m V k Q 2 9 s d W 1 u c z E u e 0 v D v H J i a X N r Z X J u Z S w 5 f S Z x d W 9 0 O y w m c X V v d D t T Z W N 0 a W 9 u M S 9 j c 3 Y x I C g y K S 9 B d X R v U m V t b 3 Z l Z E N v b H V t b n M x L n t T c G l u Y X Q s M T B 9 J n F 1 b 3 Q 7 L C Z x d W 9 0 O 1 N l Y 3 R p b 2 4 x L 2 N z d j E g K D I p L 0 F 1 d G 9 S Z W 1 v d m V k Q 2 9 s d W 1 u c z E u e 0 N v d X M g Q 2 9 1 c y B h d X M g S 2 l j a G V y Z X J i c 2 V u L D E x f S Z x d W 9 0 O y w m c X V v d D t T Z W N 0 a W 9 u M S 9 j c 3 Y x I C g y K S 9 B d X R v U m V t b 3 Z l Z E N v b H V t b n M x L n t F c m R i Z W V y Z W 4 s M T J 9 J n F 1 b 3 Q 7 L C Z x d W 9 0 O 1 N l Y 3 R p b 2 4 x L 2 N z d j E g K D I p L 0 F 1 d G 9 S Z W 1 v d m V k Q 2 9 s d W 1 u c z E u e 1 N l b m Y s M T N 9 J n F 1 b 3 Q 7 L C Z x d W 9 0 O 1 N l Y 3 R p b 2 4 x L 2 N z d j E g K D I p L 0 F 1 d G 9 S Z W 1 v d m V k Q 2 9 s d W 1 u c z E u e 1 J h c H P D t m w s M T R 9 J n F 1 b 3 Q 7 L C Z x d W 9 0 O 1 N l Y 3 R p b 2 4 x L 2 N z d j E g K D I p L 0 F 1 d G 9 S Z W 1 v d m V k Q 2 9 s d W 1 u c z E u e 0 9 s a X Z l b s O 2 b C w x N X 0 m c X V v d D s s J n F 1 b 3 Q 7 U 2 V j d G l v b j E v Y 3 N 2 M S A o M i k v Q X V 0 b 1 J l b W 9 2 Z W R D b 2 x 1 b W 5 z M S 5 7 W n V j a 2 V y L D E 2 f S Z x d W 9 0 O y w m c X V v d D t T Z W N 0 a W 9 u M S 9 j c 3 Y x I C g y K S 9 B d X R v U m V t b 3 Z l Z E N v b H V t b n M x L n t L Y W t h b y B Q d W x 2 Z X I s M T d 9 J n F 1 b 3 Q 7 L C Z x d W 9 0 O 1 N l Y 3 R p b 2 4 x L 2 N z d j E g K D I p L 0 F 1 d G 9 S Z W 1 v d m V k Q 2 9 s d W 1 u c z E u e 0 9 y Y W 5 n Z W 5 z Y W Z 0 L D E 4 f S Z x d W 9 0 O y w m c X V v d D t T Z W N 0 a W 9 u M S 9 j c 3 Y x I C g y K S 9 B d X R v U m V t b 3 Z l Z E N v b H V t b n M x L n t B c G Z l b G 1 1 c y A o b 2 h u Z S B a d W N r Z X J 6 d X N h d H o p L D E 5 f S Z x d W 9 0 O y w m c X V v d D t T Z W N 0 a W 9 u M S 9 j c 3 Y x I C g y K S 9 B d X R v U m V t b 3 Z l Z E N v b H V t b n M x L n t B c G Z l b C w y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3 N 2 M S U y M C g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y V D A 3 O j A x O j Q y L j U 0 O D U y M j N a I i A v P j x F b n R y e S B U e X B l P S J G a W x s Q 2 9 s d W 1 u V H l w Z X M i I F Z h b H V l P S J z Q m d V R k J R V U Z C U V V G Q l F V R k J R V U Z B d 0 1 G Q l F V R i I g L z 4 8 R W 5 0 c n k g V H l w Z T 0 i R m l s b E N v b H V t b k 5 h b W V z I i B W Y W x 1 Z T 0 i c 1 s m c X V v d D t O w 6 R o c n N 0 b 2 Z m L 0 x l Y m V u c 2 1 p d H R l b C Z x d W 9 0 O y w m c X V v d D t L Y X J v d H R l b n N h Z n Q m c X V v d D s s J n F 1 b 3 Q 7 V G 9 t Y X R l b n N h Z n Q m c X V v d D s s J n F 1 b 3 Q 7 S G F m Z X J m b G 9 j a 2 V u J n F 1 b 3 Q 7 L C Z x d W 9 0 O 0 t p Y 2 h l c m V y Y n N l b i A o Z 2 V r b 2 N o d C k m c X V v d D s s J n F 1 b 3 Q 7 V E s g R X J i c 2 V u I C h n Z W t v Y 2 h 0 K S Z x d W 9 0 O y w m c X V v d D t u b 3 J t Y W x l I E 5 1 Z G V s b i A o a 2 V p b i B W b 2 x s a 2 9 y b i k g K H V u Z 2 V r b 2 N o d C k m c X V v d D s s J n F 1 b 3 Q 7 Q m x 1 b W V u a 2 9 o b C Z x d W 9 0 O y w m c X V v d D t W b 2 x s a 2 9 y b m 5 1 Z G V s b i A o d W 5 n Z W t v Y 2 h 0 K S Z x d W 9 0 O y w m c X V v d D t L w 7 x y Y m l z a 2 V y b m U m c X V v d D s s J n F 1 b 3 Q 7 U 3 B p b m F 0 J n F 1 b 3 Q 7 L C Z x d W 9 0 O 0 N v d X M g Q 2 9 1 c y B h d X M g S 2 l j a G V y Z X J i c 2 V u J n F 1 b 3 Q 7 L C Z x d W 9 0 O 0 V y Z G J l Z X J l b i Z x d W 9 0 O y w m c X V v d D t T Z W 5 m J n F 1 b 3 Q 7 L C Z x d W 9 0 O 1 J h c H P D t m w m c X V v d D s s J n F 1 b 3 Q 7 T 2 x p d m V u w 7 Z s J n F 1 b 3 Q 7 L C Z x d W 9 0 O 1 p 1 Y 2 t l c i Z x d W 9 0 O y w m c X V v d D t L Y W t h b y B Q d W x 2 Z X I m c X V v d D s s J n F 1 b 3 Q 7 T 3 J h b m d l b n N h Z n Q m c X V v d D s s J n F 1 b 3 Q 7 Q X B m Z W x t d X M g K G 9 o b m U g W n V j a 2 V y e n V z Y X R 6 K S Z x d W 9 0 O y w m c X V v d D t B c G Z l b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Y z A w N m M 0 M C 1 k Z T U 3 L T Q 0 N j k t Y j k y M C 1 m N D c 4 Y T d m N j V j N W I i I C 8 + P E V u d H J 5 I F R 5 c G U 9 I l J l b G F 0 a W 9 u c 2 h p c E l u Z m 9 D b 2 5 0 Y W l u Z X I i I F Z h b H V l P S J z e y Z x d W 9 0 O 2 N v b H V t b k N v d W 5 0 J n F 1 b 3 Q 7 O j I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c 3 Y x I C g y K S 9 B d X R v U m V t b 3 Z l Z E N v b H V t b n M x L n t O w 6 R o c n N 0 b 2 Z m L 0 x l Y m V u c 2 1 p d H R l b C w w f S Z x d W 9 0 O y w m c X V v d D t T Z W N 0 a W 9 u M S 9 j c 3 Y x I C g y K S 9 B d X R v U m V t b 3 Z l Z E N v b H V t b n M x L n t L Y X J v d H R l b n N h Z n Q s M X 0 m c X V v d D s s J n F 1 b 3 Q 7 U 2 V j d G l v b j E v Y 3 N 2 M S A o M i k v Q X V 0 b 1 J l b W 9 2 Z W R D b 2 x 1 b W 5 z M S 5 7 V G 9 t Y X R l b n N h Z n Q s M n 0 m c X V v d D s s J n F 1 b 3 Q 7 U 2 V j d G l v b j E v Y 3 N 2 M S A o M i k v Q X V 0 b 1 J l b W 9 2 Z W R D b 2 x 1 b W 5 z M S 5 7 S G F m Z X J m b G 9 j a 2 V u L D N 9 J n F 1 b 3 Q 7 L C Z x d W 9 0 O 1 N l Y 3 R p b 2 4 x L 2 N z d j E g K D I p L 0 F 1 d G 9 S Z W 1 v d m V k Q 2 9 s d W 1 u c z E u e 0 t p Y 2 h l c m V y Y n N l b i A o Z 2 V r b 2 N o d C k s N H 0 m c X V v d D s s J n F 1 b 3 Q 7 U 2 V j d G l v b j E v Y 3 N 2 M S A o M i k v Q X V 0 b 1 J l b W 9 2 Z W R D b 2 x 1 b W 5 z M S 5 7 V E s g R X J i c 2 V u I C h n Z W t v Y 2 h 0 K S w 1 f S Z x d W 9 0 O y w m c X V v d D t T Z W N 0 a W 9 u M S 9 j c 3 Y x I C g y K S 9 B d X R v U m V t b 3 Z l Z E N v b H V t b n M x L n t u b 3 J t Y W x l I E 5 1 Z G V s b i A o a 2 V p b i B W b 2 x s a 2 9 y b i k g K H V u Z 2 V r b 2 N o d C k s N n 0 m c X V v d D s s J n F 1 b 3 Q 7 U 2 V j d G l v b j E v Y 3 N 2 M S A o M i k v Q X V 0 b 1 J l b W 9 2 Z W R D b 2 x 1 b W 5 z M S 5 7 Q m x 1 b W V u a 2 9 o b C w 3 f S Z x d W 9 0 O y w m c X V v d D t T Z W N 0 a W 9 u M S 9 j c 3 Y x I C g y K S 9 B d X R v U m V t b 3 Z l Z E N v b H V t b n M x L n t W b 2 x s a 2 9 y b m 5 1 Z G V s b i A o d W 5 n Z W t v Y 2 h 0 K S w 4 f S Z x d W 9 0 O y w m c X V v d D t T Z W N 0 a W 9 u M S 9 j c 3 Y x I C g y K S 9 B d X R v U m V t b 3 Z l Z E N v b H V t b n M x L n t L w 7 x y Y m l z a 2 V y b m U s O X 0 m c X V v d D s s J n F 1 b 3 Q 7 U 2 V j d G l v b j E v Y 3 N 2 M S A o M i k v Q X V 0 b 1 J l b W 9 2 Z W R D b 2 x 1 b W 5 z M S 5 7 U 3 B p b m F 0 L D E w f S Z x d W 9 0 O y w m c X V v d D t T Z W N 0 a W 9 u M S 9 j c 3 Y x I C g y K S 9 B d X R v U m V t b 3 Z l Z E N v b H V t b n M x L n t D b 3 V z I E N v d X M g Y X V z I E t p Y 2 h l c m V y Y n N l b i w x M X 0 m c X V v d D s s J n F 1 b 3 Q 7 U 2 V j d G l v b j E v Y 3 N 2 M S A o M i k v Q X V 0 b 1 J l b W 9 2 Z W R D b 2 x 1 b W 5 z M S 5 7 R X J k Y m V l c m V u L D E y f S Z x d W 9 0 O y w m c X V v d D t T Z W N 0 a W 9 u M S 9 j c 3 Y x I C g y K S 9 B d X R v U m V t b 3 Z l Z E N v b H V t b n M x L n t T Z W 5 m L D E z f S Z x d W 9 0 O y w m c X V v d D t T Z W N 0 a W 9 u M S 9 j c 3 Y x I C g y K S 9 B d X R v U m V t b 3 Z l Z E N v b H V t b n M x L n t S Y X B z w 7 Z s L D E 0 f S Z x d W 9 0 O y w m c X V v d D t T Z W N 0 a W 9 u M S 9 j c 3 Y x I C g y K S 9 B d X R v U m V t b 3 Z l Z E N v b H V t b n M x L n t P b G l 2 Z W 7 D t m w s M T V 9 J n F 1 b 3 Q 7 L C Z x d W 9 0 O 1 N l Y 3 R p b 2 4 x L 2 N z d j E g K D I p L 0 F 1 d G 9 S Z W 1 v d m V k Q 2 9 s d W 1 u c z E u e 1 p 1 Y 2 t l c i w x N n 0 m c X V v d D s s J n F 1 b 3 Q 7 U 2 V j d G l v b j E v Y 3 N 2 M S A o M i k v Q X V 0 b 1 J l b W 9 2 Z W R D b 2 x 1 b W 5 z M S 5 7 S 2 F r Y W 8 g U H V s d m V y L D E 3 f S Z x d W 9 0 O y w m c X V v d D t T Z W N 0 a W 9 u M S 9 j c 3 Y x I C g y K S 9 B d X R v U m V t b 3 Z l Z E N v b H V t b n M x L n t P c m F u Z 2 V u c 2 F m d C w x O H 0 m c X V v d D s s J n F 1 b 3 Q 7 U 2 V j d G l v b j E v Y 3 N 2 M S A o M i k v Q X V 0 b 1 J l b W 9 2 Z W R D b 2 x 1 b W 5 z M S 5 7 Q X B m Z W x t d X M g K G 9 o b m U g W n V j a 2 V y e n V z Y X R 6 K S w x O X 0 m c X V v d D s s J n F 1 b 3 Q 7 U 2 V j d G l v b j E v Y 3 N 2 M S A o M i k v Q X V 0 b 1 J l b W 9 2 Z W R D b 2 x 1 b W 5 z M S 5 7 Q X B m Z W w s M j B 9 J n F 1 b 3 Q 7 X S w m c X V v d D t D b 2 x 1 b W 5 D b 3 V u d C Z x d W 9 0 O z o y M S w m c X V v d D t L Z X l D b 2 x 1 b W 5 O Y W 1 l c y Z x d W 9 0 O z p b X S w m c X V v d D t D b 2 x 1 b W 5 J Z G V u d G l 0 a W V z J n F 1 b 3 Q 7 O l s m c X V v d D t T Z W N 0 a W 9 u M S 9 j c 3 Y x I C g y K S 9 B d X R v U m V t b 3 Z l Z E N v b H V t b n M x L n t O w 6 R o c n N 0 b 2 Z m L 0 x l Y m V u c 2 1 p d H R l b C w w f S Z x d W 9 0 O y w m c X V v d D t T Z W N 0 a W 9 u M S 9 j c 3 Y x I C g y K S 9 B d X R v U m V t b 3 Z l Z E N v b H V t b n M x L n t L Y X J v d H R l b n N h Z n Q s M X 0 m c X V v d D s s J n F 1 b 3 Q 7 U 2 V j d G l v b j E v Y 3 N 2 M S A o M i k v Q X V 0 b 1 J l b W 9 2 Z W R D b 2 x 1 b W 5 z M S 5 7 V G 9 t Y X R l b n N h Z n Q s M n 0 m c X V v d D s s J n F 1 b 3 Q 7 U 2 V j d G l v b j E v Y 3 N 2 M S A o M i k v Q X V 0 b 1 J l b W 9 2 Z W R D b 2 x 1 b W 5 z M S 5 7 S G F m Z X J m b G 9 j a 2 V u L D N 9 J n F 1 b 3 Q 7 L C Z x d W 9 0 O 1 N l Y 3 R p b 2 4 x L 2 N z d j E g K D I p L 0 F 1 d G 9 S Z W 1 v d m V k Q 2 9 s d W 1 u c z E u e 0 t p Y 2 h l c m V y Y n N l b i A o Z 2 V r b 2 N o d C k s N H 0 m c X V v d D s s J n F 1 b 3 Q 7 U 2 V j d G l v b j E v Y 3 N 2 M S A o M i k v Q X V 0 b 1 J l b W 9 2 Z W R D b 2 x 1 b W 5 z M S 5 7 V E s g R X J i c 2 V u I C h n Z W t v Y 2 h 0 K S w 1 f S Z x d W 9 0 O y w m c X V v d D t T Z W N 0 a W 9 u M S 9 j c 3 Y x I C g y K S 9 B d X R v U m V t b 3 Z l Z E N v b H V t b n M x L n t u b 3 J t Y W x l I E 5 1 Z G V s b i A o a 2 V p b i B W b 2 x s a 2 9 y b i k g K H V u Z 2 V r b 2 N o d C k s N n 0 m c X V v d D s s J n F 1 b 3 Q 7 U 2 V j d G l v b j E v Y 3 N 2 M S A o M i k v Q X V 0 b 1 J l b W 9 2 Z W R D b 2 x 1 b W 5 z M S 5 7 Q m x 1 b W V u a 2 9 o b C w 3 f S Z x d W 9 0 O y w m c X V v d D t T Z W N 0 a W 9 u M S 9 j c 3 Y x I C g y K S 9 B d X R v U m V t b 3 Z l Z E N v b H V t b n M x L n t W b 2 x s a 2 9 y b m 5 1 Z G V s b i A o d W 5 n Z W t v Y 2 h 0 K S w 4 f S Z x d W 9 0 O y w m c X V v d D t T Z W N 0 a W 9 u M S 9 j c 3 Y x I C g y K S 9 B d X R v U m V t b 3 Z l Z E N v b H V t b n M x L n t L w 7 x y Y m l z a 2 V y b m U s O X 0 m c X V v d D s s J n F 1 b 3 Q 7 U 2 V j d G l v b j E v Y 3 N 2 M S A o M i k v Q X V 0 b 1 J l b W 9 2 Z W R D b 2 x 1 b W 5 z M S 5 7 U 3 B p b m F 0 L D E w f S Z x d W 9 0 O y w m c X V v d D t T Z W N 0 a W 9 u M S 9 j c 3 Y x I C g y K S 9 B d X R v U m V t b 3 Z l Z E N v b H V t b n M x L n t D b 3 V z I E N v d X M g Y X V z I E t p Y 2 h l c m V y Y n N l b i w x M X 0 m c X V v d D s s J n F 1 b 3 Q 7 U 2 V j d G l v b j E v Y 3 N 2 M S A o M i k v Q X V 0 b 1 J l b W 9 2 Z W R D b 2 x 1 b W 5 z M S 5 7 R X J k Y m V l c m V u L D E y f S Z x d W 9 0 O y w m c X V v d D t T Z W N 0 a W 9 u M S 9 j c 3 Y x I C g y K S 9 B d X R v U m V t b 3 Z l Z E N v b H V t b n M x L n t T Z W 5 m L D E z f S Z x d W 9 0 O y w m c X V v d D t T Z W N 0 a W 9 u M S 9 j c 3 Y x I C g y K S 9 B d X R v U m V t b 3 Z l Z E N v b H V t b n M x L n t S Y X B z w 7 Z s L D E 0 f S Z x d W 9 0 O y w m c X V v d D t T Z W N 0 a W 9 u M S 9 j c 3 Y x I C g y K S 9 B d X R v U m V t b 3 Z l Z E N v b H V t b n M x L n t P b G l 2 Z W 7 D t m w s M T V 9 J n F 1 b 3 Q 7 L C Z x d W 9 0 O 1 N l Y 3 R p b 2 4 x L 2 N z d j E g K D I p L 0 F 1 d G 9 S Z W 1 v d m V k Q 2 9 s d W 1 u c z E u e 1 p 1 Y 2 t l c i w x N n 0 m c X V v d D s s J n F 1 b 3 Q 7 U 2 V j d G l v b j E v Y 3 N 2 M S A o M i k v Q X V 0 b 1 J l b W 9 2 Z W R D b 2 x 1 b W 5 z M S 5 7 S 2 F r Y W 8 g U H V s d m V y L D E 3 f S Z x d W 9 0 O y w m c X V v d D t T Z W N 0 a W 9 u M S 9 j c 3 Y x I C g y K S 9 B d X R v U m V t b 3 Z l Z E N v b H V t b n M x L n t P c m F u Z 2 V u c 2 F m d C w x O H 0 m c X V v d D s s J n F 1 b 3 Q 7 U 2 V j d G l v b j E v Y 3 N 2 M S A o M i k v Q X V 0 b 1 J l b W 9 2 Z W R D b 2 x 1 b W 5 z M S 5 7 Q X B m Z W x t d X M g K G 9 o b m U g W n V j a 2 V y e n V z Y X R 6 K S w x O X 0 m c X V v d D s s J n F 1 b 3 Q 7 U 2 V j d G l v b j E v Y 3 N 2 M S A o M i k v Q X V 0 b 1 J l b W 9 2 Z W R D b 2 x 1 b W 5 z M S 5 7 Q X B m Z W w s M j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c 3 Y x J T I w K D Q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D k i I C 8 + P E V u d H J 5 I F R 5 c G U 9 I k Z p b G x F b m F i b G V k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I t M D J U M D c 6 M T M 6 M T Q u O D A 4 M j k 4 M 1 o i I C 8 + P E V u d H J 5 I F R 5 c G U 9 I k Z p b G x D b 2 x 1 b W 5 U e X B l c y I g V m F s d W U 9 I n N C Z 0 1 G Q l F V R k J R V U Z C U V V G Q l F V R k J R T U Z C U V V G Q l F N P S I g L z 4 8 R W 5 0 c n k g V H l w Z T 0 i R m l s b E N v b H V t b k 5 h b W V z I i B W Y W x 1 Z T 0 i c 1 s m c X V v d D t O w 6 R o c n N 0 b 2 Z m L 0 x l Y m V u c 2 1 p d H R l b C Z x d W 9 0 O y w m c X V v d D t N Z W V y c 2 F s e i Z x d W 9 0 O y w m c X V v d D t L Y X J v d H R l b n N h Z n Q m c X V v d D s s J n F 1 b 3 Q 7 V G 9 t Y X R l b n N h Z n Q m c X V v d D s s J n F 1 b 3 Q 7 S G F m Z X J m b G 9 j a 2 V u J n F 1 b 3 Q 7 L C Z x d W 9 0 O 0 t p Y 2 h l c m V y Y n N l b i A o Z 2 V r b 2 N o d C k m c X V v d D s s J n F 1 b 3 Q 7 V E s g R X J i c 2 V u I C h n Z W t v Y 2 h 0 K S Z x d W 9 0 O y w m c X V v d D t u b 3 J t Y W x l I E 5 1 Z G V s b i A o a 2 V p b i B W b 2 x s a 2 9 y b i k g K H V u Z 2 V r b 2 N o d C k m c X V v d D s s J n F 1 b 3 Q 7 Q m x 1 b W V u a 2 9 o b C Z x d W 9 0 O y w m c X V v d D t W b 2 x s a 2 9 y b m 5 1 Z G V s b i A o d W 5 n Z W t v Y 2 h 0 K S Z x d W 9 0 O y w m c X V v d D t L w 7 x y Y m l z a 2 V y b m U m c X V v d D s s J n F 1 b 3 Q 7 U 3 B p b m F 0 J n F 1 b 3 Q 7 L C Z x d W 9 0 O 0 N v d X M g Q 2 9 1 c y B h d X M g S 2 l j a G V y Z X J i c 2 V u J n F 1 b 3 Q 7 L C Z x d W 9 0 O 0 V y Z G J l Z X J l b i Z x d W 9 0 O y w m c X V v d D t T Z W 5 m J n F 1 b 3 Q 7 L C Z x d W 9 0 O 1 J h c H P D t m w m c X V v d D s s J n F 1 b 3 Q 7 T 2 x p d m V u w 7 Z s J n F 1 b 3 Q 7 L C Z x d W 9 0 O 1 p 1 Y 2 t l c i Z x d W 9 0 O y w m c X V v d D t L Y W t h b y B Q d W x 2 Z X I m c X V v d D s s J n F 1 b 3 Q 7 T 3 J h b m d l b n N h Z n Q m c X V v d D s s J n F 1 b 3 Q 7 Q X B m Z W x t d X M g K G 9 o b m U g W n V j a 2 V y e n V z Y X R 6 K S Z x d W 9 0 O y w m c X V v d D t B c G Z l b C Z x d W 9 0 O y w m c X V v d D t I a W 1 h b G F 5 Y S B T Y W x 6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y M D N m Z G U 3 L T N m N T E t N G E z Z i 0 4 N G U 3 L T A 3 M 2 E 3 O W M y N D Y 5 Y i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z d j E g K D Q p L 0 F 1 d G 9 S Z W 1 v d m V k Q 2 9 s d W 1 u c z E u e 0 7 D p G h y c 3 R v Z m Y v T G V i Z W 5 z b W l 0 d G V s L D B 9 J n F 1 b 3 Q 7 L C Z x d W 9 0 O 1 N l Y 3 R p b 2 4 x L 2 N z d j E g K D Q p L 0 F 1 d G 9 S Z W 1 v d m V k Q 2 9 s d W 1 u c z E u e 0 1 l Z X J z Y W x 6 L D F 9 J n F 1 b 3 Q 7 L C Z x d W 9 0 O 1 N l Y 3 R p b 2 4 x L 2 N z d j E g K D Q p L 0 F 1 d G 9 S Z W 1 v d m V k Q 2 9 s d W 1 u c z E u e 0 t h c m 9 0 d G V u c 2 F m d C w y f S Z x d W 9 0 O y w m c X V v d D t T Z W N 0 a W 9 u M S 9 j c 3 Y x I C g 0 K S 9 B d X R v U m V t b 3 Z l Z E N v b H V t b n M x L n t U b 2 1 h d G V u c 2 F m d C w z f S Z x d W 9 0 O y w m c X V v d D t T Z W N 0 a W 9 u M S 9 j c 3 Y x I C g 0 K S 9 B d X R v U m V t b 3 Z l Z E N v b H V t b n M x L n t I Y W Z l c m Z s b 2 N r Z W 4 s N H 0 m c X V v d D s s J n F 1 b 3 Q 7 U 2 V j d G l v b j E v Y 3 N 2 M S A o N C k v Q X V 0 b 1 J l b W 9 2 Z W R D b 2 x 1 b W 5 z M S 5 7 S 2 l j a G V y Z X J i c 2 V u I C h n Z W t v Y 2 h 0 K S w 1 f S Z x d W 9 0 O y w m c X V v d D t T Z W N 0 a W 9 u M S 9 j c 3 Y x I C g 0 K S 9 B d X R v U m V t b 3 Z l Z E N v b H V t b n M x L n t U S y B F c m J z Z W 4 g K G d l a 2 9 j a H Q p L D Z 9 J n F 1 b 3 Q 7 L C Z x d W 9 0 O 1 N l Y 3 R p b 2 4 x L 2 N z d j E g K D Q p L 0 F 1 d G 9 S Z W 1 v d m V k Q 2 9 s d W 1 u c z E u e 2 5 v c m 1 h b G U g T n V k Z W x u I C h r Z W l u I F Z v b G x r b 3 J u K S A o d W 5 n Z W t v Y 2 h 0 K S w 3 f S Z x d W 9 0 O y w m c X V v d D t T Z W N 0 a W 9 u M S 9 j c 3 Y x I C g 0 K S 9 B d X R v U m V t b 3 Z l Z E N v b H V t b n M x L n t C b H V t Z W 5 r b 2 h s L D h 9 J n F 1 b 3 Q 7 L C Z x d W 9 0 O 1 N l Y 3 R p b 2 4 x L 2 N z d j E g K D Q p L 0 F 1 d G 9 S Z W 1 v d m V k Q 2 9 s d W 1 u c z E u e 1 Z v b G x r b 3 J u b n V k Z W x u I C h 1 b m d l a 2 9 j a H Q p L D l 9 J n F 1 b 3 Q 7 L C Z x d W 9 0 O 1 N l Y 3 R p b 2 4 x L 2 N z d j E g K D Q p L 0 F 1 d G 9 S Z W 1 v d m V k Q 2 9 s d W 1 u c z E u e 0 v D v H J i a X N r Z X J u Z S w x M H 0 m c X V v d D s s J n F 1 b 3 Q 7 U 2 V j d G l v b j E v Y 3 N 2 M S A o N C k v Q X V 0 b 1 J l b W 9 2 Z W R D b 2 x 1 b W 5 z M S 5 7 U 3 B p b m F 0 L D E x f S Z x d W 9 0 O y w m c X V v d D t T Z W N 0 a W 9 u M S 9 j c 3 Y x I C g 0 K S 9 B d X R v U m V t b 3 Z l Z E N v b H V t b n M x L n t D b 3 V z I E N v d X M g Y X V z I E t p Y 2 h l c m V y Y n N l b i w x M n 0 m c X V v d D s s J n F 1 b 3 Q 7 U 2 V j d G l v b j E v Y 3 N 2 M S A o N C k v Q X V 0 b 1 J l b W 9 2 Z W R D b 2 x 1 b W 5 z M S 5 7 R X J k Y m V l c m V u L D E z f S Z x d W 9 0 O y w m c X V v d D t T Z W N 0 a W 9 u M S 9 j c 3 Y x I C g 0 K S 9 B d X R v U m V t b 3 Z l Z E N v b H V t b n M x L n t T Z W 5 m L D E 0 f S Z x d W 9 0 O y w m c X V v d D t T Z W N 0 a W 9 u M S 9 j c 3 Y x I C g 0 K S 9 B d X R v U m V t b 3 Z l Z E N v b H V t b n M x L n t S Y X B z w 7 Z s L D E 1 f S Z x d W 9 0 O y w m c X V v d D t T Z W N 0 a W 9 u M S 9 j c 3 Y x I C g 0 K S 9 B d X R v U m V t b 3 Z l Z E N v b H V t b n M x L n t P b G l 2 Z W 7 D t m w s M T Z 9 J n F 1 b 3 Q 7 L C Z x d W 9 0 O 1 N l Y 3 R p b 2 4 x L 2 N z d j E g K D Q p L 0 F 1 d G 9 S Z W 1 v d m V k Q 2 9 s d W 1 u c z E u e 1 p 1 Y 2 t l c i w x N 3 0 m c X V v d D s s J n F 1 b 3 Q 7 U 2 V j d G l v b j E v Y 3 N 2 M S A o N C k v Q X V 0 b 1 J l b W 9 2 Z W R D b 2 x 1 b W 5 z M S 5 7 S 2 F r Y W 8 g U H V s d m V y L D E 4 f S Z x d W 9 0 O y w m c X V v d D t T Z W N 0 a W 9 u M S 9 j c 3 Y x I C g 0 K S 9 B d X R v U m V t b 3 Z l Z E N v b H V t b n M x L n t P c m F u Z 2 V u c 2 F m d C w x O X 0 m c X V v d D s s J n F 1 b 3 Q 7 U 2 V j d G l v b j E v Y 3 N 2 M S A o N C k v Q X V 0 b 1 J l b W 9 2 Z W R D b 2 x 1 b W 5 z M S 5 7 Q X B m Z W x t d X M g K G 9 o b m U g W n V j a 2 V y e n V z Y X R 6 K S w y M H 0 m c X V v d D s s J n F 1 b 3 Q 7 U 2 V j d G l v b j E v Y 3 N 2 M S A o N C k v Q X V 0 b 1 J l b W 9 2 Z W R D b 2 x 1 b W 5 z M S 5 7 Q X B m Z W w s M j F 9 J n F 1 b 3 Q 7 L C Z x d W 9 0 O 1 N l Y 3 R p b 2 4 x L 2 N z d j E g K D Q p L 0 F 1 d G 9 S Z W 1 v d m V k Q 2 9 s d W 1 u c z E u e 0 h p b W F s Y X l h I F N h b H o s M j J 9 J n F 1 b 3 Q 7 X S w m c X V v d D t D b 2 x 1 b W 5 D b 3 V u d C Z x d W 9 0 O z o y M y w m c X V v d D t L Z X l D b 2 x 1 b W 5 O Y W 1 l c y Z x d W 9 0 O z p b X S w m c X V v d D t D b 2 x 1 b W 5 J Z G V u d G l 0 a W V z J n F 1 b 3 Q 7 O l s m c X V v d D t T Z W N 0 a W 9 u M S 9 j c 3 Y x I C g 0 K S 9 B d X R v U m V t b 3 Z l Z E N v b H V t b n M x L n t O w 6 R o c n N 0 b 2 Z m L 0 x l Y m V u c 2 1 p d H R l b C w w f S Z x d W 9 0 O y w m c X V v d D t T Z W N 0 a W 9 u M S 9 j c 3 Y x I C g 0 K S 9 B d X R v U m V t b 3 Z l Z E N v b H V t b n M x L n t N Z W V y c 2 F s e i w x f S Z x d W 9 0 O y w m c X V v d D t T Z W N 0 a W 9 u M S 9 j c 3 Y x I C g 0 K S 9 B d X R v U m V t b 3 Z l Z E N v b H V t b n M x L n t L Y X J v d H R l b n N h Z n Q s M n 0 m c X V v d D s s J n F 1 b 3 Q 7 U 2 V j d G l v b j E v Y 3 N 2 M S A o N C k v Q X V 0 b 1 J l b W 9 2 Z W R D b 2 x 1 b W 5 z M S 5 7 V G 9 t Y X R l b n N h Z n Q s M 3 0 m c X V v d D s s J n F 1 b 3 Q 7 U 2 V j d G l v b j E v Y 3 N 2 M S A o N C k v Q X V 0 b 1 J l b W 9 2 Z W R D b 2 x 1 b W 5 z M S 5 7 S G F m Z X J m b G 9 j a 2 V u L D R 9 J n F 1 b 3 Q 7 L C Z x d W 9 0 O 1 N l Y 3 R p b 2 4 x L 2 N z d j E g K D Q p L 0 F 1 d G 9 S Z W 1 v d m V k Q 2 9 s d W 1 u c z E u e 0 t p Y 2 h l c m V y Y n N l b i A o Z 2 V r b 2 N o d C k s N X 0 m c X V v d D s s J n F 1 b 3 Q 7 U 2 V j d G l v b j E v Y 3 N 2 M S A o N C k v Q X V 0 b 1 J l b W 9 2 Z W R D b 2 x 1 b W 5 z M S 5 7 V E s g R X J i c 2 V u I C h n Z W t v Y 2 h 0 K S w 2 f S Z x d W 9 0 O y w m c X V v d D t T Z W N 0 a W 9 u M S 9 j c 3 Y x I C g 0 K S 9 B d X R v U m V t b 3 Z l Z E N v b H V t b n M x L n t u b 3 J t Y W x l I E 5 1 Z G V s b i A o a 2 V p b i B W b 2 x s a 2 9 y b i k g K H V u Z 2 V r b 2 N o d C k s N 3 0 m c X V v d D s s J n F 1 b 3 Q 7 U 2 V j d G l v b j E v Y 3 N 2 M S A o N C k v Q X V 0 b 1 J l b W 9 2 Z W R D b 2 x 1 b W 5 z M S 5 7 Q m x 1 b W V u a 2 9 o b C w 4 f S Z x d W 9 0 O y w m c X V v d D t T Z W N 0 a W 9 u M S 9 j c 3 Y x I C g 0 K S 9 B d X R v U m V t b 3 Z l Z E N v b H V t b n M x L n t W b 2 x s a 2 9 y b m 5 1 Z G V s b i A o d W 5 n Z W t v Y 2 h 0 K S w 5 f S Z x d W 9 0 O y w m c X V v d D t T Z W N 0 a W 9 u M S 9 j c 3 Y x I C g 0 K S 9 B d X R v U m V t b 3 Z l Z E N v b H V t b n M x L n t L w 7 x y Y m l z a 2 V y b m U s M T B 9 J n F 1 b 3 Q 7 L C Z x d W 9 0 O 1 N l Y 3 R p b 2 4 x L 2 N z d j E g K D Q p L 0 F 1 d G 9 S Z W 1 v d m V k Q 2 9 s d W 1 u c z E u e 1 N w a W 5 h d C w x M X 0 m c X V v d D s s J n F 1 b 3 Q 7 U 2 V j d G l v b j E v Y 3 N 2 M S A o N C k v Q X V 0 b 1 J l b W 9 2 Z W R D b 2 x 1 b W 5 z M S 5 7 Q 2 9 1 c y B D b 3 V z I G F 1 c y B L a W N o Z X J l c m J z Z W 4 s M T J 9 J n F 1 b 3 Q 7 L C Z x d W 9 0 O 1 N l Y 3 R p b 2 4 x L 2 N z d j E g K D Q p L 0 F 1 d G 9 S Z W 1 v d m V k Q 2 9 s d W 1 u c z E u e 0 V y Z G J l Z X J l b i w x M 3 0 m c X V v d D s s J n F 1 b 3 Q 7 U 2 V j d G l v b j E v Y 3 N 2 M S A o N C k v Q X V 0 b 1 J l b W 9 2 Z W R D b 2 x 1 b W 5 z M S 5 7 U 2 V u Z i w x N H 0 m c X V v d D s s J n F 1 b 3 Q 7 U 2 V j d G l v b j E v Y 3 N 2 M S A o N C k v Q X V 0 b 1 J l b W 9 2 Z W R D b 2 x 1 b W 5 z M S 5 7 U m F w c 8 O 2 b C w x N X 0 m c X V v d D s s J n F 1 b 3 Q 7 U 2 V j d G l v b j E v Y 3 N 2 M S A o N C k v Q X V 0 b 1 J l b W 9 2 Z W R D b 2 x 1 b W 5 z M S 5 7 T 2 x p d m V u w 7 Z s L D E 2 f S Z x d W 9 0 O y w m c X V v d D t T Z W N 0 a W 9 u M S 9 j c 3 Y x I C g 0 K S 9 B d X R v U m V t b 3 Z l Z E N v b H V t b n M x L n t a d W N r Z X I s M T d 9 J n F 1 b 3 Q 7 L C Z x d W 9 0 O 1 N l Y 3 R p b 2 4 x L 2 N z d j E g K D Q p L 0 F 1 d G 9 S Z W 1 v d m V k Q 2 9 s d W 1 u c z E u e 0 t h a 2 F v I F B 1 b H Z l c i w x O H 0 m c X V v d D s s J n F 1 b 3 Q 7 U 2 V j d G l v b j E v Y 3 N 2 M S A o N C k v Q X V 0 b 1 J l b W 9 2 Z W R D b 2 x 1 b W 5 z M S 5 7 T 3 J h b m d l b n N h Z n Q s M T l 9 J n F 1 b 3 Q 7 L C Z x d W 9 0 O 1 N l Y 3 R p b 2 4 x L 2 N z d j E g K D Q p L 0 F 1 d G 9 S Z W 1 v d m V k Q 2 9 s d W 1 u c z E u e 0 F w Z m V s b X V z I C h v a G 5 l I F p 1 Y 2 t l c n p 1 c 2 F 0 e i k s M j B 9 J n F 1 b 3 Q 7 L C Z x d W 9 0 O 1 N l Y 3 R p b 2 4 x L 2 N z d j E g K D Q p L 0 F 1 d G 9 S Z W 1 v d m V k Q 2 9 s d W 1 u c z E u e 0 F w Z m V s L D I x f S Z x d W 9 0 O y w m c X V v d D t T Z W N 0 a W 9 u M S 9 j c 3 Y x I C g 0 K S 9 B d X R v U m V t b 3 Z l Z E N v b H V t b n M x L n t I a W 1 h b G F 5 Y S B T Y W x 6 L D I y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j c 3 Y x X 1 8 0 I i A v P j w v U 3 R h Y m x l R W 5 0 c m l l c z 4 8 L 0 l 0 Z W 0 + P E l 0 Z W 0 + P E l 0 Z W 1 M b 2 N h d G l v b j 4 8 S X R l b V R 5 c G U + R m 9 y b X V s Y T w v S X R l b V R 5 c G U + P E l 0 Z W 1 Q Y X R o P l N l Y 3 R p b 2 4 x L 2 N z d j I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l Q w N z o x M z o z M i 4 4 N T Q z M z c y W i I g L z 4 8 R W 5 0 c n k g V H l w Z T 0 i R m l s b E N v b H V t b l R 5 c G V z I i B W Y W x 1 Z T 0 i c 0 J n W U Y i I C 8 + P E V u d H J 5 I F R 5 c G U 9 I k Z p b G x D b 2 x 1 b W 5 O Y W 1 l c y I g V m F s d W U 9 I n N b J n F 1 b 3 Q 7 T s O k a H J z d G 9 m Z m l u Z m 9 y b W F 0 a W 9 u J n F 1 b 3 Q 7 L C Z x d W 9 0 O 1 B o e X N p a 2 F s a X N j a G U g R W l u a G V p d C Z x d W 9 0 O y w m c X V v d D t F b X B m b 2 h s Z W 5 l I F R h Z 2 V z Z G 9 z a X M g K E V U R C k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m V h M D l j M G Y t Y T Q 3 Y i 0 0 Z T Q 4 L W F i Z j Q t N T N h Y m U x M W F k O T l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c 3 Y y I C g y K S 9 B d X R v U m V t b 3 Z l Z E N v b H V t b n M x L n t O w 6 R o c n N 0 b 2 Z m a W 5 m b 3 J t Y X R p b 2 4 s M H 0 m c X V v d D s s J n F 1 b 3 Q 7 U 2 V j d G l v b j E v Y 3 N 2 M i A o M i k v Q X V 0 b 1 J l b W 9 2 Z W R D b 2 x 1 b W 5 z M S 5 7 U G h 5 c 2 l r Y W x p c 2 N o Z S B F a W 5 o Z W l 0 L D F 9 J n F 1 b 3 Q 7 L C Z x d W 9 0 O 1 N l Y 3 R p b 2 4 x L 2 N z d j I g K D I p L 0 F 1 d G 9 S Z W 1 v d m V k Q 2 9 s d W 1 u c z E u e 0 V t c G Z v a G x l b m U g V G F n Z X N k b 3 N p c y A o R V R E K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j c 3 Y y I C g y K S 9 B d X R v U m V t b 3 Z l Z E N v b H V t b n M x L n t O w 6 R o c n N 0 b 2 Z m a W 5 m b 3 J t Y X R p b 2 4 s M H 0 m c X V v d D s s J n F 1 b 3 Q 7 U 2 V j d G l v b j E v Y 3 N 2 M i A o M i k v Q X V 0 b 1 J l b W 9 2 Z W R D b 2 x 1 b W 5 z M S 5 7 U G h 5 c 2 l r Y W x p c 2 N o Z S B F a W 5 o Z W l 0 L D F 9 J n F 1 b 3 Q 7 L C Z x d W 9 0 O 1 N l Y 3 R p b 2 4 x L 2 N z d j I g K D I p L 0 F 1 d G 9 S Z W 1 v d m V k Q 2 9 s d W 1 u c z E u e 0 V t c G Z v a G x l b m U g V G F n Z X N k b 3 N p c y A o R V R E K S w y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c 3 Z f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y V D E z O j E x O j E 1 L j E x M j Y 3 N j F a I i A v P j x F b n R y e S B U e X B l P S J G a W x s Q 2 9 s d W 1 u V H l w Z X M i I F Z h b H V l P S J z Q m d N R k J R V U Z C U V V G Q l F V R k J R V U Z B d 0 1 E Q l F Z R k J R T T 0 i I C 8 + P E V u d H J 5 I F R 5 c G U 9 I k Z p b G x D b 2 x 1 b W 5 O Y W 1 l c y I g V m F s d W U 9 I n N b J n F 1 b 3 Q 7 T G V i Z W 5 z b W l 0 d G V s J n F 1 b 3 Q 7 L C Z x d W 9 0 O 0 1 l Z X J z Y W x 6 J n F 1 b 3 Q 7 L C Z x d W 9 0 O 0 t h c m 9 0 d G V u c 2 F m d C Z x d W 9 0 O y w m c X V v d D t U b 2 1 h d G V u c 2 F m d C Z x d W 9 0 O y w m c X V v d D t I Y W Z l c m Z s b 2 N r Z W 4 m c X V v d D s s J n F 1 b 3 Q 7 S 2 l j a G V y Z X J i c 2 V u I C h n Z W t v Y 2 h 0 I C w g Y X V z I G R l b S B H b G F z K S Z x d W 9 0 O y w m c X V v d D t U S y B F c m J z Z W 4 g K G d l a 2 9 j a H Q p J n F 1 b 3 Q 7 L C Z x d W 9 0 O 2 5 v c m 1 h b G U g T n V k Z W x u I C h 1 b m d l a 2 9 j a H Q p J n F 1 b 3 Q 7 L C Z x d W 9 0 O 0 J s d W 1 l b m t v a G w m c X V v d D s s J n F 1 b 3 Q 7 V m 9 s b G t v c m 5 u d W R l b G 4 g K H V u Z 2 V r b 2 N o d C k m c X V v d D s s J n F 1 b 3 Q 7 S 8 O 8 c m J p c 2 t l c m 5 l J n F 1 b 3 Q 7 L C Z x d W 9 0 O 1 N w a W 5 h d C Z x d W 9 0 O y w m c X V v d D t D b 3 V z I E N v d X M g Y X V z I E t p Y 2 h l c m V y Y n N l b i Z x d W 9 0 O y w m c X V v d D t l c m R i Z W V y Z W 4 m c X V v d D s s J n F 1 b 3 Q 7 U 2 V u Z i Z x d W 9 0 O y w m c X V v d D t S Y X B z w 7 Z s J n F 1 b 3 Q 7 L C Z x d W 9 0 O 0 9 s a X Z l b s O 2 b C Z x d W 9 0 O y w m c X V v d D t a d W N r Z X I m c X V v d D s s J n F 1 b 3 Q 7 S 2 F r Y W 8 g U H V s d m V y J n F 1 b 3 Q 7 L C Z x d W 9 0 O 0 9 y Y W 5 n Z W 5 z Y W Z 0 J n F 1 b 3 Q 7 L C Z x d W 9 0 O 0 F w Z m V s b X V z I C h v a G 5 l I F p 1 Y 2 t l c n p 1 c 2 F 0 e i k m c X V v d D s s J n F 1 b 3 Q 7 Q X B m Z W w m c X V v d D s s J n F 1 b 3 Q 7 S G l t Y W x h e W E g U 2 F s e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Y m I 4 Y T A 5 Y i 0 w M z k 5 L T R k M T k t O T Y 2 N y 1 i M j U 5 Y j E 1 N G I x Z W E i I C 8 + P E V u d H J 5 I F R 5 c G U 9 I l J l b G F 0 a W 9 u c 2 h p c E l u Z m 9 D b 2 5 0 Y W l u Z X I i I F Z h b H V l P S J z e y Z x d W 9 0 O 2 N v b H V t b k N v d W 5 0 J n F 1 b 3 Q 7 O j I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c 3 Z f M S 9 B d X R v U m V t b 3 Z l Z E N v b H V t b n M x L n t M Z W J l b n N t a X R 0 Z W w s M H 0 m c X V v d D s s J n F 1 b 3 Q 7 U 2 V j d G l v b j E v Y 3 N 2 X z E v Q X V 0 b 1 J l b W 9 2 Z W R D b 2 x 1 b W 5 z M S 5 7 T W V l c n N h b H o s M X 0 m c X V v d D s s J n F 1 b 3 Q 7 U 2 V j d G l v b j E v Y 3 N 2 X z E v Q X V 0 b 1 J l b W 9 2 Z W R D b 2 x 1 b W 5 z M S 5 7 S 2 F y b 3 R 0 Z W 5 z Y W Z 0 L D J 9 J n F 1 b 3 Q 7 L C Z x d W 9 0 O 1 N l Y 3 R p b 2 4 x L 2 N z d l 8 x L 0 F 1 d G 9 S Z W 1 v d m V k Q 2 9 s d W 1 u c z E u e 1 R v b W F 0 Z W 5 z Y W Z 0 L D N 9 J n F 1 b 3 Q 7 L C Z x d W 9 0 O 1 N l Y 3 R p b 2 4 x L 2 N z d l 8 x L 0 F 1 d G 9 S Z W 1 v d m V k Q 2 9 s d W 1 u c z E u e 0 h h Z m V y Z m x v Y 2 t l b i w 0 f S Z x d W 9 0 O y w m c X V v d D t T Z W N 0 a W 9 u M S 9 j c 3 Z f M S 9 B d X R v U m V t b 3 Z l Z E N v b H V t b n M x L n t L a W N o Z X J l c m J z Z W 4 g K G d l a 2 9 j a H Q g L C B h d X M g Z G V t I E d s Y X M p L D V 9 J n F 1 b 3 Q 7 L C Z x d W 9 0 O 1 N l Y 3 R p b 2 4 x L 2 N z d l 8 x L 0 F 1 d G 9 S Z W 1 v d m V k Q 2 9 s d W 1 u c z E u e 1 R L I E V y Y n N l b i A o Z 2 V r b 2 N o d C k s N n 0 m c X V v d D s s J n F 1 b 3 Q 7 U 2 V j d G l v b j E v Y 3 N 2 X z E v Q X V 0 b 1 J l b W 9 2 Z W R D b 2 x 1 b W 5 z M S 5 7 b m 9 y b W F s Z S B O d W R l b G 4 g K H V u Z 2 V r b 2 N o d C k s N 3 0 m c X V v d D s s J n F 1 b 3 Q 7 U 2 V j d G l v b j E v Y 3 N 2 X z E v Q X V 0 b 1 J l b W 9 2 Z W R D b 2 x 1 b W 5 z M S 5 7 Q m x 1 b W V u a 2 9 o b C w 4 f S Z x d W 9 0 O y w m c X V v d D t T Z W N 0 a W 9 u M S 9 j c 3 Z f M S 9 B d X R v U m V t b 3 Z l Z E N v b H V t b n M x L n t W b 2 x s a 2 9 y b m 5 1 Z G V s b i A o d W 5 n Z W t v Y 2 h 0 K S w 5 f S Z x d W 9 0 O y w m c X V v d D t T Z W N 0 a W 9 u M S 9 j c 3 Z f M S 9 B d X R v U m V t b 3 Z l Z E N v b H V t b n M x L n t L w 7 x y Y m l z a 2 V y b m U s M T B 9 J n F 1 b 3 Q 7 L C Z x d W 9 0 O 1 N l Y 3 R p b 2 4 x L 2 N z d l 8 x L 0 F 1 d G 9 S Z W 1 v d m V k Q 2 9 s d W 1 u c z E u e 1 N w a W 5 h d C w x M X 0 m c X V v d D s s J n F 1 b 3 Q 7 U 2 V j d G l v b j E v Y 3 N 2 X z E v Q X V 0 b 1 J l b W 9 2 Z W R D b 2 x 1 b W 5 z M S 5 7 Q 2 9 1 c y B D b 3 V z I G F 1 c y B L a W N o Z X J l c m J z Z W 4 s M T J 9 J n F 1 b 3 Q 7 L C Z x d W 9 0 O 1 N l Y 3 R p b 2 4 x L 2 N z d l 8 x L 0 F 1 d G 9 S Z W 1 v d m V k Q 2 9 s d W 1 u c z E u e 2 V y Z G J l Z X J l b i w x M 3 0 m c X V v d D s s J n F 1 b 3 Q 7 U 2 V j d G l v b j E v Y 3 N 2 X z E v Q X V 0 b 1 J l b W 9 2 Z W R D b 2 x 1 b W 5 z M S 5 7 U 2 V u Z i w x N H 0 m c X V v d D s s J n F 1 b 3 Q 7 U 2 V j d G l v b j E v Y 3 N 2 X z E v Q X V 0 b 1 J l b W 9 2 Z W R D b 2 x 1 b W 5 z M S 5 7 U m F w c 8 O 2 b C w x N X 0 m c X V v d D s s J n F 1 b 3 Q 7 U 2 V j d G l v b j E v Y 3 N 2 X z E v Q X V 0 b 1 J l b W 9 2 Z W R D b 2 x 1 b W 5 z M S 5 7 T 2 x p d m V u w 7 Z s L D E 2 f S Z x d W 9 0 O y w m c X V v d D t T Z W N 0 a W 9 u M S 9 j c 3 Z f M S 9 B d X R v U m V t b 3 Z l Z E N v b H V t b n M x L n t a d W N r Z X I s M T d 9 J n F 1 b 3 Q 7 L C Z x d W 9 0 O 1 N l Y 3 R p b 2 4 x L 2 N z d l 8 x L 0 F 1 d G 9 S Z W 1 v d m V k Q 2 9 s d W 1 u c z E u e 0 t h a 2 F v I F B 1 b H Z l c i w x O H 0 m c X V v d D s s J n F 1 b 3 Q 7 U 2 V j d G l v b j E v Y 3 N 2 X z E v Q X V 0 b 1 J l b W 9 2 Z W R D b 2 x 1 b W 5 z M S 5 7 T 3 J h b m d l b n N h Z n Q s M T l 9 J n F 1 b 3 Q 7 L C Z x d W 9 0 O 1 N l Y 3 R p b 2 4 x L 2 N z d l 8 x L 0 F 1 d G 9 S Z W 1 v d m V k Q 2 9 s d W 1 u c z E u e 0 F w Z m V s b X V z I C h v a G 5 l I F p 1 Y 2 t l c n p 1 c 2 F 0 e i k s M j B 9 J n F 1 b 3 Q 7 L C Z x d W 9 0 O 1 N l Y 3 R p b 2 4 x L 2 N z d l 8 x L 0 F 1 d G 9 S Z W 1 v d m V k Q 2 9 s d W 1 u c z E u e 0 F w Z m V s L D I x f S Z x d W 9 0 O y w m c X V v d D t T Z W N 0 a W 9 u M S 9 j c 3 Z f M S 9 B d X R v U m V t b 3 Z l Z E N v b H V t b n M x L n t I a W 1 h b G F 5 Y S B T Y W x 6 L D I y f S Z x d W 9 0 O 1 0 s J n F 1 b 3 Q 7 Q 2 9 s d W 1 u Q 2 9 1 b n Q m c X V v d D s 6 M j M s J n F 1 b 3 Q 7 S 2 V 5 Q 2 9 s d W 1 u T m F t Z X M m c X V v d D s 6 W 1 0 s J n F 1 b 3 Q 7 Q 2 9 s d W 1 u S W R l b n R p d G l l c y Z x d W 9 0 O z p b J n F 1 b 3 Q 7 U 2 V j d G l v b j E v Y 3 N 2 X z E v Q X V 0 b 1 J l b W 9 2 Z W R D b 2 x 1 b W 5 z M S 5 7 T G V i Z W 5 z b W l 0 d G V s L D B 9 J n F 1 b 3 Q 7 L C Z x d W 9 0 O 1 N l Y 3 R p b 2 4 x L 2 N z d l 8 x L 0 F 1 d G 9 S Z W 1 v d m V k Q 2 9 s d W 1 u c z E u e 0 1 l Z X J z Y W x 6 L D F 9 J n F 1 b 3 Q 7 L C Z x d W 9 0 O 1 N l Y 3 R p b 2 4 x L 2 N z d l 8 x L 0 F 1 d G 9 S Z W 1 v d m V k Q 2 9 s d W 1 u c z E u e 0 t h c m 9 0 d G V u c 2 F m d C w y f S Z x d W 9 0 O y w m c X V v d D t T Z W N 0 a W 9 u M S 9 j c 3 Z f M S 9 B d X R v U m V t b 3 Z l Z E N v b H V t b n M x L n t U b 2 1 h d G V u c 2 F m d C w z f S Z x d W 9 0 O y w m c X V v d D t T Z W N 0 a W 9 u M S 9 j c 3 Z f M S 9 B d X R v U m V t b 3 Z l Z E N v b H V t b n M x L n t I Y W Z l c m Z s b 2 N r Z W 4 s N H 0 m c X V v d D s s J n F 1 b 3 Q 7 U 2 V j d G l v b j E v Y 3 N 2 X z E v Q X V 0 b 1 J l b W 9 2 Z W R D b 2 x 1 b W 5 z M S 5 7 S 2 l j a G V y Z X J i c 2 V u I C h n Z W t v Y 2 h 0 I C w g Y X V z I G R l b S B H b G F z K S w 1 f S Z x d W 9 0 O y w m c X V v d D t T Z W N 0 a W 9 u M S 9 j c 3 Z f M S 9 B d X R v U m V t b 3 Z l Z E N v b H V t b n M x L n t U S y B F c m J z Z W 4 g K G d l a 2 9 j a H Q p L D Z 9 J n F 1 b 3 Q 7 L C Z x d W 9 0 O 1 N l Y 3 R p b 2 4 x L 2 N z d l 8 x L 0 F 1 d G 9 S Z W 1 v d m V k Q 2 9 s d W 1 u c z E u e 2 5 v c m 1 h b G U g T n V k Z W x u I C h 1 b m d l a 2 9 j a H Q p L D d 9 J n F 1 b 3 Q 7 L C Z x d W 9 0 O 1 N l Y 3 R p b 2 4 x L 2 N z d l 8 x L 0 F 1 d G 9 S Z W 1 v d m V k Q 2 9 s d W 1 u c z E u e 0 J s d W 1 l b m t v a G w s O H 0 m c X V v d D s s J n F 1 b 3 Q 7 U 2 V j d G l v b j E v Y 3 N 2 X z E v Q X V 0 b 1 J l b W 9 2 Z W R D b 2 x 1 b W 5 z M S 5 7 V m 9 s b G t v c m 5 u d W R l b G 4 g K H V u Z 2 V r b 2 N o d C k s O X 0 m c X V v d D s s J n F 1 b 3 Q 7 U 2 V j d G l v b j E v Y 3 N 2 X z E v Q X V 0 b 1 J l b W 9 2 Z W R D b 2 x 1 b W 5 z M S 5 7 S 8 O 8 c m J p c 2 t l c m 5 l L D E w f S Z x d W 9 0 O y w m c X V v d D t T Z W N 0 a W 9 u M S 9 j c 3 Z f M S 9 B d X R v U m V t b 3 Z l Z E N v b H V t b n M x L n t T c G l u Y X Q s M T F 9 J n F 1 b 3 Q 7 L C Z x d W 9 0 O 1 N l Y 3 R p b 2 4 x L 2 N z d l 8 x L 0 F 1 d G 9 S Z W 1 v d m V k Q 2 9 s d W 1 u c z E u e 0 N v d X M g Q 2 9 1 c y B h d X M g S 2 l j a G V y Z X J i c 2 V u L D E y f S Z x d W 9 0 O y w m c X V v d D t T Z W N 0 a W 9 u M S 9 j c 3 Z f M S 9 B d X R v U m V t b 3 Z l Z E N v b H V t b n M x L n t l c m R i Z W V y Z W 4 s M T N 9 J n F 1 b 3 Q 7 L C Z x d W 9 0 O 1 N l Y 3 R p b 2 4 x L 2 N z d l 8 x L 0 F 1 d G 9 S Z W 1 v d m V k Q 2 9 s d W 1 u c z E u e 1 N l b m Y s M T R 9 J n F 1 b 3 Q 7 L C Z x d W 9 0 O 1 N l Y 3 R p b 2 4 x L 2 N z d l 8 x L 0 F 1 d G 9 S Z W 1 v d m V k Q 2 9 s d W 1 u c z E u e 1 J h c H P D t m w s M T V 9 J n F 1 b 3 Q 7 L C Z x d W 9 0 O 1 N l Y 3 R p b 2 4 x L 2 N z d l 8 x L 0 F 1 d G 9 S Z W 1 v d m V k Q 2 9 s d W 1 u c z E u e 0 9 s a X Z l b s O 2 b C w x N n 0 m c X V v d D s s J n F 1 b 3 Q 7 U 2 V j d G l v b j E v Y 3 N 2 X z E v Q X V 0 b 1 J l b W 9 2 Z W R D b 2 x 1 b W 5 z M S 5 7 W n V j a 2 V y L D E 3 f S Z x d W 9 0 O y w m c X V v d D t T Z W N 0 a W 9 u M S 9 j c 3 Z f M S 9 B d X R v U m V t b 3 Z l Z E N v b H V t b n M x L n t L Y W t h b y B Q d W x 2 Z X I s M T h 9 J n F 1 b 3 Q 7 L C Z x d W 9 0 O 1 N l Y 3 R p b 2 4 x L 2 N z d l 8 x L 0 F 1 d G 9 S Z W 1 v d m V k Q 2 9 s d W 1 u c z E u e 0 9 y Y W 5 n Z W 5 z Y W Z 0 L D E 5 f S Z x d W 9 0 O y w m c X V v d D t T Z W N 0 a W 9 u M S 9 j c 3 Z f M S 9 B d X R v U m V t b 3 Z l Z E N v b H V t b n M x L n t B c G Z l b G 1 1 c y A o b 2 h u Z S B a d W N r Z X J 6 d X N h d H o p L D I w f S Z x d W 9 0 O y w m c X V v d D t T Z W N 0 a W 9 u M S 9 j c 3 Z f M S 9 B d X R v U m V t b 3 Z l Z E N v b H V t b n M x L n t B c G Z l b C w y M X 0 m c X V v d D s s J n F 1 b 3 Q 7 U 2 V j d G l v b j E v Y 3 N 2 X z E v Q X V 0 b 1 J l b W 9 2 Z W R D b 2 x 1 b W 5 z M S 5 7 S G l t Y W x h e W E g U 2 F s e i w y M n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c 3 Z f M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y V D E z O j E x O j U 2 L j I y M j A 0 M T F a I i A v P j x F b n R y e S B U e X B l P S J G a W x s Q 2 9 s d W 1 u V H l w Z X M i I F Z h b H V l P S J z Q m d Z R C I g L z 4 8 R W 5 0 c n k g V H l w Z T 0 i R m l s b E N v b H V t b k 5 h b W V z I i B W Y W x 1 Z T 0 i c 1 s m c X V v d D t O w 6 R o c n N 0 b 2 Z m J n F 1 b 3 Q 7 L C Z x d W 9 0 O 0 V p b m h l a X Q m c X V v d D s s J n F 1 b 3 Q 7 R W 1 w Z m 9 o b G V u Z S B U Y W d l c 2 R v c 2 l z I C h F V E Q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Y 4 N z c 0 Y 2 I w L T J i Z T Y t N D g x M i 1 h M T Z h L T N i Z m J i N T c 1 Y j g 5 N y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3 N 2 X z I v Q X V 0 b 1 J l b W 9 2 Z W R D b 2 x 1 b W 5 z M S 5 7 T s O k a H J z d G 9 m Z i w w f S Z x d W 9 0 O y w m c X V v d D t T Z W N 0 a W 9 u M S 9 j c 3 Z f M i 9 B d X R v U m V t b 3 Z l Z E N v b H V t b n M x L n t F a W 5 o Z W l 0 L D F 9 J n F 1 b 3 Q 7 L C Z x d W 9 0 O 1 N l Y 3 R p b 2 4 x L 2 N z d l 8 y L 0 F 1 d G 9 S Z W 1 v d m V k Q 2 9 s d W 1 u c z E u e 0 V t c G Z v a G x l b m U g V G F n Z X N k b 3 N p c y A o R V R E K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j c 3 Z f M i 9 B d X R v U m V t b 3 Z l Z E N v b H V t b n M x L n t O w 6 R o c n N 0 b 2 Z m L D B 9 J n F 1 b 3 Q 7 L C Z x d W 9 0 O 1 N l Y 3 R p b 2 4 x L 2 N z d l 8 y L 0 F 1 d G 9 S Z W 1 v d m V k Q 2 9 s d W 1 u c z E u e 0 V p b m h l a X Q s M X 0 m c X V v d D s s J n F 1 b 3 Q 7 U 2 V j d G l v b j E v Y 3 N 2 X z I v Q X V 0 b 1 J l b W 9 2 Z W R D b 2 x 1 b W 5 z M S 5 7 R W 1 w Z m 9 o b G V u Z S B U Y W d l c 2 R v c 2 l z I C h F V E Q p L D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3 N 2 X z E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l Q x M z o x N j o 0 N y 4 y M T Y 5 N T Y 4 W i I g L z 4 8 R W 5 0 c n k g V H l w Z T 0 i R m l s b E N v b H V t b l R 5 c G V z I i B W Y W x 1 Z T 0 i c 0 J n T U R B d 0 1 E Q X d N R E F 3 T U R B d 0 1 E Q X d N R E F 3 T U R B d 0 1 E I i A v P j x F b n R y e S B U e X B l P S J G a W x s Q 2 9 s d W 1 u T m F t Z X M i I F Z h b H V l P S J z W y Z x d W 9 0 O 0 x l Y m V u c 2 1 p d H R l b C Z x d W 9 0 O y w m c X V v d D t N Z W V y c 2 F s e i Z x d W 9 0 O y w m c X V v d D t L Y X J v d H R l b n N h Z n Q m c X V v d D s s J n F 1 b 3 Q 7 V G 9 t Y X R l b n N h Z n Q m c X V v d D s s J n F 1 b 3 Q 7 S G F m Z X J m b G 9 j a 2 V u J n F 1 b 3 Q 7 L C Z x d W 9 0 O 0 t p Y 2 h l c m V y Y n N l b i A o Z 2 V r b 2 N o d C A s I G F 1 c y B k Z W 0 g R 2 x h c y k m c X V v d D s s J n F 1 b 3 Q 7 V E s g R X J i c 2 V u I C h n Z W t v Y 2 h 0 K S Z x d W 9 0 O y w m c X V v d D t u b 3 J t Y W x l I E 5 1 Z G V s b i A o d W 5 n Z W t v Y 2 h 0 K S Z x d W 9 0 O y w m c X V v d D t C b H V t Z W 5 r b 2 h s J n F 1 b 3 Q 7 L C Z x d W 9 0 O 1 Z v b G x r b 3 J u b n V k Z W x u I C h 1 b m d l a 2 9 j a H Q p J n F 1 b 3 Q 7 L C Z x d W 9 0 O 0 v D v H J i a X N r Z X J u Z S Z x d W 9 0 O y w m c X V v d D t T c G l u Y X Q m c X V v d D s s J n F 1 b 3 Q 7 Q 2 9 1 c y B D b 3 V z I G F 1 c y B L a W N o Z X J l c m J z Z W 4 m c X V v d D s s J n F 1 b 3 Q 7 Z X J k Y m V l c m V u J n F 1 b 3 Q 7 L C Z x d W 9 0 O 1 N l b m Y m c X V v d D s s J n F 1 b 3 Q 7 U m F w c 8 O 2 b C Z x d W 9 0 O y w m c X V v d D t P b G l 2 Z W 7 D t m w m c X V v d D s s J n F 1 b 3 Q 7 W n V j a 2 V y J n F 1 b 3 Q 7 L C Z x d W 9 0 O 0 t h a 2 F v I F B 1 b H Z l c i Z x d W 9 0 O y w m c X V v d D t P c m F u Z 2 V u c 2 F m d C Z x d W 9 0 O y w m c X V v d D t B c G Z l b G 1 1 c y A o b 2 h u Z S B a d W N r Z X J 6 d X N h d H o p J n F 1 b 3 Q 7 L C Z x d W 9 0 O 0 F w Z m V s J n F 1 b 3 Q 7 L C Z x d W 9 0 O 0 h p b W F s Y X l h I F N h b H o m c X V v d D s s J n F 1 b 3 Q 7 Q 2 9 s d W 1 u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z M D N l Y z d j Z C 0 2 Y m Q 2 L T R l O G I t Y m N k O S 0 2 Z T Q z Y j A z N T l m Z T Q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c 3 Z f M S A o M i k v Q X V 0 b 1 J l b W 9 2 Z W R D b 2 x 1 b W 5 z M S 5 7 T G V i Z W 5 z b W l 0 d G V s L D B 9 J n F 1 b 3 Q 7 L C Z x d W 9 0 O 1 N l Y 3 R p b 2 4 x L 2 N z d l 8 x I C g y K S 9 B d X R v U m V t b 3 Z l Z E N v b H V t b n M x L n t N Z W V y c 2 F s e i w x f S Z x d W 9 0 O y w m c X V v d D t T Z W N 0 a W 9 u M S 9 j c 3 Z f M S A o M i k v Q X V 0 b 1 J l b W 9 2 Z W R D b 2 x 1 b W 5 z M S 5 7 S 2 F y b 3 R 0 Z W 5 z Y W Z 0 L D J 9 J n F 1 b 3 Q 7 L C Z x d W 9 0 O 1 N l Y 3 R p b 2 4 x L 2 N z d l 8 x I C g y K S 9 B d X R v U m V t b 3 Z l Z E N v b H V t b n M x L n t U b 2 1 h d G V u c 2 F m d C w z f S Z x d W 9 0 O y w m c X V v d D t T Z W N 0 a W 9 u M S 9 j c 3 Z f M S A o M i k v Q X V 0 b 1 J l b W 9 2 Z W R D b 2 x 1 b W 5 z M S 5 7 S G F m Z X J m b G 9 j a 2 V u L D R 9 J n F 1 b 3 Q 7 L C Z x d W 9 0 O 1 N l Y 3 R p b 2 4 x L 2 N z d l 8 x I C g y K S 9 B d X R v U m V t b 3 Z l Z E N v b H V t b n M x L n t L a W N o Z X J l c m J z Z W 4 g K G d l a 2 9 j a H Q g L C B h d X M g Z G V t I E d s Y X M p L D V 9 J n F 1 b 3 Q 7 L C Z x d W 9 0 O 1 N l Y 3 R p b 2 4 x L 2 N z d l 8 x I C g y K S 9 B d X R v U m V t b 3 Z l Z E N v b H V t b n M x L n t U S y B F c m J z Z W 4 g K G d l a 2 9 j a H Q p L D Z 9 J n F 1 b 3 Q 7 L C Z x d W 9 0 O 1 N l Y 3 R p b 2 4 x L 2 N z d l 8 x I C g y K S 9 B d X R v U m V t b 3 Z l Z E N v b H V t b n M x L n t u b 3 J t Y W x l I E 5 1 Z G V s b i A o d W 5 n Z W t v Y 2 h 0 K S w 3 f S Z x d W 9 0 O y w m c X V v d D t T Z W N 0 a W 9 u M S 9 j c 3 Z f M S A o M i k v Q X V 0 b 1 J l b W 9 2 Z W R D b 2 x 1 b W 5 z M S 5 7 Q m x 1 b W V u a 2 9 o b C w 4 f S Z x d W 9 0 O y w m c X V v d D t T Z W N 0 a W 9 u M S 9 j c 3 Z f M S A o M i k v Q X V 0 b 1 J l b W 9 2 Z W R D b 2 x 1 b W 5 z M S 5 7 V m 9 s b G t v c m 5 u d W R l b G 4 g K H V u Z 2 V r b 2 N o d C k s O X 0 m c X V v d D s s J n F 1 b 3 Q 7 U 2 V j d G l v b j E v Y 3 N 2 X z E g K D I p L 0 F 1 d G 9 S Z W 1 v d m V k Q 2 9 s d W 1 u c z E u e 0 v D v H J i a X N r Z X J u Z S w x M H 0 m c X V v d D s s J n F 1 b 3 Q 7 U 2 V j d G l v b j E v Y 3 N 2 X z E g K D I p L 0 F 1 d G 9 S Z W 1 v d m V k Q 2 9 s d W 1 u c z E u e 1 N w a W 5 h d C w x M X 0 m c X V v d D s s J n F 1 b 3 Q 7 U 2 V j d G l v b j E v Y 3 N 2 X z E g K D I p L 0 F 1 d G 9 S Z W 1 v d m V k Q 2 9 s d W 1 u c z E u e 0 N v d X M g Q 2 9 1 c y B h d X M g S 2 l j a G V y Z X J i c 2 V u L D E y f S Z x d W 9 0 O y w m c X V v d D t T Z W N 0 a W 9 u M S 9 j c 3 Z f M S A o M i k v Q X V 0 b 1 J l b W 9 2 Z W R D b 2 x 1 b W 5 z M S 5 7 Z X J k Y m V l c m V u L D E z f S Z x d W 9 0 O y w m c X V v d D t T Z W N 0 a W 9 u M S 9 j c 3 Z f M S A o M i k v Q X V 0 b 1 J l b W 9 2 Z W R D b 2 x 1 b W 5 z M S 5 7 U 2 V u Z i w x N H 0 m c X V v d D s s J n F 1 b 3 Q 7 U 2 V j d G l v b j E v Y 3 N 2 X z E g K D I p L 0 F 1 d G 9 S Z W 1 v d m V k Q 2 9 s d W 1 u c z E u e 1 J h c H P D t m w s M T V 9 J n F 1 b 3 Q 7 L C Z x d W 9 0 O 1 N l Y 3 R p b 2 4 x L 2 N z d l 8 x I C g y K S 9 B d X R v U m V t b 3 Z l Z E N v b H V t b n M x L n t P b G l 2 Z W 7 D t m w s M T Z 9 J n F 1 b 3 Q 7 L C Z x d W 9 0 O 1 N l Y 3 R p b 2 4 x L 2 N z d l 8 x I C g y K S 9 B d X R v U m V t b 3 Z l Z E N v b H V t b n M x L n t a d W N r Z X I s M T d 9 J n F 1 b 3 Q 7 L C Z x d W 9 0 O 1 N l Y 3 R p b 2 4 x L 2 N z d l 8 x I C g y K S 9 B d X R v U m V t b 3 Z l Z E N v b H V t b n M x L n t L Y W t h b y B Q d W x 2 Z X I s M T h 9 J n F 1 b 3 Q 7 L C Z x d W 9 0 O 1 N l Y 3 R p b 2 4 x L 2 N z d l 8 x I C g y K S 9 B d X R v U m V t b 3 Z l Z E N v b H V t b n M x L n t P c m F u Z 2 V u c 2 F m d C w x O X 0 m c X V v d D s s J n F 1 b 3 Q 7 U 2 V j d G l v b j E v Y 3 N 2 X z E g K D I p L 0 F 1 d G 9 S Z W 1 v d m V k Q 2 9 s d W 1 u c z E u e 0 F w Z m V s b X V z I C h v a G 5 l I F p 1 Y 2 t l c n p 1 c 2 F 0 e i k s M j B 9 J n F 1 b 3 Q 7 L C Z x d W 9 0 O 1 N l Y 3 R p b 2 4 x L 2 N z d l 8 x I C g y K S 9 B d X R v U m V t b 3 Z l Z E N v b H V t b n M x L n t B c G Z l b C w y M X 0 m c X V v d D s s J n F 1 b 3 Q 7 U 2 V j d G l v b j E v Y 3 N 2 X z E g K D I p L 0 F 1 d G 9 S Z W 1 v d m V k Q 2 9 s d W 1 u c z E u e 0 h p b W F s Y X l h I F N h b H o s M j J 9 J n F 1 b 3 Q 7 L C Z x d W 9 0 O 1 N l Y 3 R p b 2 4 x L 2 N z d l 8 x I C g y K S 9 B d X R v U m V t b 3 Z l Z E N v b H V t b n M x L n t D b 2 x 1 b W 4 x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Y 3 N 2 X z E g K D I p L 0 F 1 d G 9 S Z W 1 v d m V k Q 2 9 s d W 1 u c z E u e 0 x l Y m V u c 2 1 p d H R l b C w w f S Z x d W 9 0 O y w m c X V v d D t T Z W N 0 a W 9 u M S 9 j c 3 Z f M S A o M i k v Q X V 0 b 1 J l b W 9 2 Z W R D b 2 x 1 b W 5 z M S 5 7 T W V l c n N h b H o s M X 0 m c X V v d D s s J n F 1 b 3 Q 7 U 2 V j d G l v b j E v Y 3 N 2 X z E g K D I p L 0 F 1 d G 9 S Z W 1 v d m V k Q 2 9 s d W 1 u c z E u e 0 t h c m 9 0 d G V u c 2 F m d C w y f S Z x d W 9 0 O y w m c X V v d D t T Z W N 0 a W 9 u M S 9 j c 3 Z f M S A o M i k v Q X V 0 b 1 J l b W 9 2 Z W R D b 2 x 1 b W 5 z M S 5 7 V G 9 t Y X R l b n N h Z n Q s M 3 0 m c X V v d D s s J n F 1 b 3 Q 7 U 2 V j d G l v b j E v Y 3 N 2 X z E g K D I p L 0 F 1 d G 9 S Z W 1 v d m V k Q 2 9 s d W 1 u c z E u e 0 h h Z m V y Z m x v Y 2 t l b i w 0 f S Z x d W 9 0 O y w m c X V v d D t T Z W N 0 a W 9 u M S 9 j c 3 Z f M S A o M i k v Q X V 0 b 1 J l b W 9 2 Z W R D b 2 x 1 b W 5 z M S 5 7 S 2 l j a G V y Z X J i c 2 V u I C h n Z W t v Y 2 h 0 I C w g Y X V z I G R l b S B H b G F z K S w 1 f S Z x d W 9 0 O y w m c X V v d D t T Z W N 0 a W 9 u M S 9 j c 3 Z f M S A o M i k v Q X V 0 b 1 J l b W 9 2 Z W R D b 2 x 1 b W 5 z M S 5 7 V E s g R X J i c 2 V u I C h n Z W t v Y 2 h 0 K S w 2 f S Z x d W 9 0 O y w m c X V v d D t T Z W N 0 a W 9 u M S 9 j c 3 Z f M S A o M i k v Q X V 0 b 1 J l b W 9 2 Z W R D b 2 x 1 b W 5 z M S 5 7 b m 9 y b W F s Z S B O d W R l b G 4 g K H V u Z 2 V r b 2 N o d C k s N 3 0 m c X V v d D s s J n F 1 b 3 Q 7 U 2 V j d G l v b j E v Y 3 N 2 X z E g K D I p L 0 F 1 d G 9 S Z W 1 v d m V k Q 2 9 s d W 1 u c z E u e 0 J s d W 1 l b m t v a G w s O H 0 m c X V v d D s s J n F 1 b 3 Q 7 U 2 V j d G l v b j E v Y 3 N 2 X z E g K D I p L 0 F 1 d G 9 S Z W 1 v d m V k Q 2 9 s d W 1 u c z E u e 1 Z v b G x r b 3 J u b n V k Z W x u I C h 1 b m d l a 2 9 j a H Q p L D l 9 J n F 1 b 3 Q 7 L C Z x d W 9 0 O 1 N l Y 3 R p b 2 4 x L 2 N z d l 8 x I C g y K S 9 B d X R v U m V t b 3 Z l Z E N v b H V t b n M x L n t L w 7 x y Y m l z a 2 V y b m U s M T B 9 J n F 1 b 3 Q 7 L C Z x d W 9 0 O 1 N l Y 3 R p b 2 4 x L 2 N z d l 8 x I C g y K S 9 B d X R v U m V t b 3 Z l Z E N v b H V t b n M x L n t T c G l u Y X Q s M T F 9 J n F 1 b 3 Q 7 L C Z x d W 9 0 O 1 N l Y 3 R p b 2 4 x L 2 N z d l 8 x I C g y K S 9 B d X R v U m V t b 3 Z l Z E N v b H V t b n M x L n t D b 3 V z I E N v d X M g Y X V z I E t p Y 2 h l c m V y Y n N l b i w x M n 0 m c X V v d D s s J n F 1 b 3 Q 7 U 2 V j d G l v b j E v Y 3 N 2 X z E g K D I p L 0 F 1 d G 9 S Z W 1 v d m V k Q 2 9 s d W 1 u c z E u e 2 V y Z G J l Z X J l b i w x M 3 0 m c X V v d D s s J n F 1 b 3 Q 7 U 2 V j d G l v b j E v Y 3 N 2 X z E g K D I p L 0 F 1 d G 9 S Z W 1 v d m V k Q 2 9 s d W 1 u c z E u e 1 N l b m Y s M T R 9 J n F 1 b 3 Q 7 L C Z x d W 9 0 O 1 N l Y 3 R p b 2 4 x L 2 N z d l 8 x I C g y K S 9 B d X R v U m V t b 3 Z l Z E N v b H V t b n M x L n t S Y X B z w 7 Z s L D E 1 f S Z x d W 9 0 O y w m c X V v d D t T Z W N 0 a W 9 u M S 9 j c 3 Z f M S A o M i k v Q X V 0 b 1 J l b W 9 2 Z W R D b 2 x 1 b W 5 z M S 5 7 T 2 x p d m V u w 7 Z s L D E 2 f S Z x d W 9 0 O y w m c X V v d D t T Z W N 0 a W 9 u M S 9 j c 3 Z f M S A o M i k v Q X V 0 b 1 J l b W 9 2 Z W R D b 2 x 1 b W 5 z M S 5 7 W n V j a 2 V y L D E 3 f S Z x d W 9 0 O y w m c X V v d D t T Z W N 0 a W 9 u M S 9 j c 3 Z f M S A o M i k v Q X V 0 b 1 J l b W 9 2 Z W R D b 2 x 1 b W 5 z M S 5 7 S 2 F r Y W 8 g U H V s d m V y L D E 4 f S Z x d W 9 0 O y w m c X V v d D t T Z W N 0 a W 9 u M S 9 j c 3 Z f M S A o M i k v Q X V 0 b 1 J l b W 9 2 Z W R D b 2 x 1 b W 5 z M S 5 7 T 3 J h b m d l b n N h Z n Q s M T l 9 J n F 1 b 3 Q 7 L C Z x d W 9 0 O 1 N l Y 3 R p b 2 4 x L 2 N z d l 8 x I C g y K S 9 B d X R v U m V t b 3 Z l Z E N v b H V t b n M x L n t B c G Z l b G 1 1 c y A o b 2 h u Z S B a d W N r Z X J 6 d X N h d H o p L D I w f S Z x d W 9 0 O y w m c X V v d D t T Z W N 0 a W 9 u M S 9 j c 3 Z f M S A o M i k v Q X V 0 b 1 J l b W 9 2 Z W R D b 2 x 1 b W 5 z M S 5 7 Q X B m Z W w s M j F 9 J n F 1 b 3 Q 7 L C Z x d W 9 0 O 1 N l Y 3 R p b 2 4 x L 2 N z d l 8 x I C g y K S 9 B d X R v U m V t b 3 Z l Z E N v b H V t b n M x L n t I a W 1 h b G F 5 Y S B T Y W x 6 L D I y f S Z x d W 9 0 O y w m c X V v d D t T Z W N 0 a W 9 u M S 9 j c 3 Z f M S A o M i k v Q X V 0 b 1 J l b W 9 2 Z W R D b 2 x 1 b W 5 z M S 5 7 Q 2 9 s d W 1 u M S w y M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c 3 Z f M i U y M C g y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y V D E z O j E 2 O j U 3 L j Q 5 M z Y 2 N z B a I i A v P j x F b n R y e S B U e X B l P S J G a W x s Q 2 9 s d W 1 u V H l w Z X M i I F Z h b H V l P S J z Q m d Z R C I g L z 4 8 R W 5 0 c n k g V H l w Z T 0 i R m l s b E N v b H V t b k 5 h b W V z I i B W Y W x 1 Z T 0 i c 1 s m c X V v d D t O w 6 R o c n N 0 b 2 Z m J n F 1 b 3 Q 7 L C Z x d W 9 0 O 0 V p b m h l a X Q m c X V v d D s s J n F 1 b 3 Q 7 R W 1 w Z m 9 o b G V u Z S B U Y W d l c 2 R v c 2 l z I C h F V E Q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2 J i N G F j N D Q 4 L W R j N z Y t N D Z l M i 1 h Z D M 0 L T Z i Z W I 0 N j Z k M z J h O C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3 N 2 X z I g K D I p L 0 F 1 d G 9 S Z W 1 v d m V k Q 2 9 s d W 1 u c z E u e 0 7 D p G h y c 3 R v Z m Y s M H 0 m c X V v d D s s J n F 1 b 3 Q 7 U 2 V j d G l v b j E v Y 3 N 2 X z I g K D I p L 0 F 1 d G 9 S Z W 1 v d m V k Q 2 9 s d W 1 u c z E u e 0 V p b m h l a X Q s M X 0 m c X V v d D s s J n F 1 b 3 Q 7 U 2 V j d G l v b j E v Y 3 N 2 X z I g K D I p L 0 F 1 d G 9 S Z W 1 v d m V k Q 2 9 s d W 1 u c z E u e 0 V t c G Z v a G x l b m U g V G F n Z X N k b 3 N p c y A o R V R E K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j c 3 Z f M i A o M i k v Q X V 0 b 1 J l b W 9 2 Z W R D b 2 x 1 b W 5 z M S 5 7 T s O k a H J z d G 9 m Z i w w f S Z x d W 9 0 O y w m c X V v d D t T Z W N 0 a W 9 u M S 9 j c 3 Z f M i A o M i k v Q X V 0 b 1 J l b W 9 2 Z W R D b 2 x 1 b W 5 z M S 5 7 R W l u a G V p d C w x f S Z x d W 9 0 O y w m c X V v d D t T Z W N 0 a W 9 u M S 9 j c 3 Z f M i A o M i k v Q X V 0 b 1 J l b W 9 2 Z W R D b 2 x 1 b W 5 z M S 5 7 R W 1 w Z m 9 o b G V u Z S B U Y W d l c 2 R v c 2 l z I C h F V E Q p L D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3 N 2 X z E l M j A o M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0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l Q x M z o y N T o x O S 4 2 M z k 1 N D Y 2 W i I g L z 4 8 R W 5 0 c n k g V H l w Z T 0 i R m l s b E N v b H V t b l R 5 c G V z I i B W Y W x 1 Z T 0 i c 0 J n T U R B d 0 1 E Q X d N R E F 3 T U R B d 0 1 E Q X d N R E F 3 T U R B d 0 1 E I i A v P j x F b n R y e S B U e X B l P S J G a W x s Q 2 9 s d W 1 u T m F t Z X M i I F Z h b H V l P S J z W y Z x d W 9 0 O 0 x l Y m V u c 2 1 p d H R l b C Z x d W 9 0 O y w m c X V v d D t N Z W V y c 2 F s e i Z x d W 9 0 O y w m c X V v d D t L Y X J v d H R l b n N h Z n Q m c X V v d D s s J n F 1 b 3 Q 7 V G 9 t Y X R l b n N h Z n Q m c X V v d D s s J n F 1 b 3 Q 7 S G F m Z X J m b G 9 j a 2 V u J n F 1 b 3 Q 7 L C Z x d W 9 0 O 0 t p Y 2 h l c m V y Y n N l b i A o Z 2 V r b 2 N o d C A s I G F 1 c y B k Z W 0 g R 2 x h c y k m c X V v d D s s J n F 1 b 3 Q 7 V E s g R X J i c 2 V u I C h n Z W t v Y 2 h 0 K S Z x d W 9 0 O y w m c X V v d D t u b 3 J t Y W x l I E 5 1 Z G V s b i A o d W 5 n Z W t v Y 2 h 0 K S Z x d W 9 0 O y w m c X V v d D t C b H V t Z W 5 r b 2 h s J n F 1 b 3 Q 7 L C Z x d W 9 0 O 1 Z v b G x r b 3 J u b n V k Z W x u I C h 1 b m d l a 2 9 j a H Q p J n F 1 b 3 Q 7 L C Z x d W 9 0 O 0 v D v H J i a X N r Z X J u Z S Z x d W 9 0 O y w m c X V v d D t T c G l u Y X Q m c X V v d D s s J n F 1 b 3 Q 7 Q 2 9 1 c y B D b 3 V z I G F 1 c y B L a W N o Z X J l c m J z Z W 4 m c X V v d D s s J n F 1 b 3 Q 7 Z X J k Y m V l c m V u J n F 1 b 3 Q 7 L C Z x d W 9 0 O 1 N l b m Y m c X V v d D s s J n F 1 b 3 Q 7 U m F w c 8 O 2 b C Z x d W 9 0 O y w m c X V v d D t P b G l 2 Z W 7 D t m w m c X V v d D s s J n F 1 b 3 Q 7 W n V j a 2 V y J n F 1 b 3 Q 7 L C Z x d W 9 0 O 0 t h a 2 F v I F B 1 b H Z l c i Z x d W 9 0 O y w m c X V v d D t P c m F u Z 2 V u c 2 F m d C Z x d W 9 0 O y w m c X V v d D t B c G Z l b G 1 1 c y A o b 2 h u Z S B a d W N r Z X J 6 d X N h d H o p J n F 1 b 3 Q 7 L C Z x d W 9 0 O 0 F w Z m V s J n F 1 b 3 Q 7 L C Z x d W 9 0 O 0 h p b W F s Y X l h I F N h b H o m c X V v d D s s J n F 1 b 3 Q 7 Q 2 9 s d W 1 u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2 R m M z J m Y y 0 2 M z E 4 L T Q 5 O T k t Y W F k N i 0 x M T d m O T U 4 Y j d j Z G Q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c 3 Z f M S A o M y k v Q X V 0 b 1 J l b W 9 2 Z W R D b 2 x 1 b W 5 z M S 5 7 T G V i Z W 5 z b W l 0 d G V s L D B 9 J n F 1 b 3 Q 7 L C Z x d W 9 0 O 1 N l Y 3 R p b 2 4 x L 2 N z d l 8 x I C g z K S 9 B d X R v U m V t b 3 Z l Z E N v b H V t b n M x L n t N Z W V y c 2 F s e i w x f S Z x d W 9 0 O y w m c X V v d D t T Z W N 0 a W 9 u M S 9 j c 3 Z f M S A o M y k v Q X V 0 b 1 J l b W 9 2 Z W R D b 2 x 1 b W 5 z M S 5 7 S 2 F y b 3 R 0 Z W 5 z Y W Z 0 L D J 9 J n F 1 b 3 Q 7 L C Z x d W 9 0 O 1 N l Y 3 R p b 2 4 x L 2 N z d l 8 x I C g z K S 9 B d X R v U m V t b 3 Z l Z E N v b H V t b n M x L n t U b 2 1 h d G V u c 2 F m d C w z f S Z x d W 9 0 O y w m c X V v d D t T Z W N 0 a W 9 u M S 9 j c 3 Z f M S A o M y k v Q X V 0 b 1 J l b W 9 2 Z W R D b 2 x 1 b W 5 z M S 5 7 S G F m Z X J m b G 9 j a 2 V u L D R 9 J n F 1 b 3 Q 7 L C Z x d W 9 0 O 1 N l Y 3 R p b 2 4 x L 2 N z d l 8 x I C g z K S 9 B d X R v U m V t b 3 Z l Z E N v b H V t b n M x L n t L a W N o Z X J l c m J z Z W 4 g K G d l a 2 9 j a H Q g L C B h d X M g Z G V t I E d s Y X M p L D V 9 J n F 1 b 3 Q 7 L C Z x d W 9 0 O 1 N l Y 3 R p b 2 4 x L 2 N z d l 8 x I C g z K S 9 B d X R v U m V t b 3 Z l Z E N v b H V t b n M x L n t U S y B F c m J z Z W 4 g K G d l a 2 9 j a H Q p L D Z 9 J n F 1 b 3 Q 7 L C Z x d W 9 0 O 1 N l Y 3 R p b 2 4 x L 2 N z d l 8 x I C g z K S 9 B d X R v U m V t b 3 Z l Z E N v b H V t b n M x L n t u b 3 J t Y W x l I E 5 1 Z G V s b i A o d W 5 n Z W t v Y 2 h 0 K S w 3 f S Z x d W 9 0 O y w m c X V v d D t T Z W N 0 a W 9 u M S 9 j c 3 Z f M S A o M y k v Q X V 0 b 1 J l b W 9 2 Z W R D b 2 x 1 b W 5 z M S 5 7 Q m x 1 b W V u a 2 9 o b C w 4 f S Z x d W 9 0 O y w m c X V v d D t T Z W N 0 a W 9 u M S 9 j c 3 Z f M S A o M y k v Q X V 0 b 1 J l b W 9 2 Z W R D b 2 x 1 b W 5 z M S 5 7 V m 9 s b G t v c m 5 u d W R l b G 4 g K H V u Z 2 V r b 2 N o d C k s O X 0 m c X V v d D s s J n F 1 b 3 Q 7 U 2 V j d G l v b j E v Y 3 N 2 X z E g K D M p L 0 F 1 d G 9 S Z W 1 v d m V k Q 2 9 s d W 1 u c z E u e 0 v D v H J i a X N r Z X J u Z S w x M H 0 m c X V v d D s s J n F 1 b 3 Q 7 U 2 V j d G l v b j E v Y 3 N 2 X z E g K D M p L 0 F 1 d G 9 S Z W 1 v d m V k Q 2 9 s d W 1 u c z E u e 1 N w a W 5 h d C w x M X 0 m c X V v d D s s J n F 1 b 3 Q 7 U 2 V j d G l v b j E v Y 3 N 2 X z E g K D M p L 0 F 1 d G 9 S Z W 1 v d m V k Q 2 9 s d W 1 u c z E u e 0 N v d X M g Q 2 9 1 c y B h d X M g S 2 l j a G V y Z X J i c 2 V u L D E y f S Z x d W 9 0 O y w m c X V v d D t T Z W N 0 a W 9 u M S 9 j c 3 Z f M S A o M y k v Q X V 0 b 1 J l b W 9 2 Z W R D b 2 x 1 b W 5 z M S 5 7 Z X J k Y m V l c m V u L D E z f S Z x d W 9 0 O y w m c X V v d D t T Z W N 0 a W 9 u M S 9 j c 3 Z f M S A o M y k v Q X V 0 b 1 J l b W 9 2 Z W R D b 2 x 1 b W 5 z M S 5 7 U 2 V u Z i w x N H 0 m c X V v d D s s J n F 1 b 3 Q 7 U 2 V j d G l v b j E v Y 3 N 2 X z E g K D M p L 0 F 1 d G 9 S Z W 1 v d m V k Q 2 9 s d W 1 u c z E u e 1 J h c H P D t m w s M T V 9 J n F 1 b 3 Q 7 L C Z x d W 9 0 O 1 N l Y 3 R p b 2 4 x L 2 N z d l 8 x I C g z K S 9 B d X R v U m V t b 3 Z l Z E N v b H V t b n M x L n t P b G l 2 Z W 7 D t m w s M T Z 9 J n F 1 b 3 Q 7 L C Z x d W 9 0 O 1 N l Y 3 R p b 2 4 x L 2 N z d l 8 x I C g z K S 9 B d X R v U m V t b 3 Z l Z E N v b H V t b n M x L n t a d W N r Z X I s M T d 9 J n F 1 b 3 Q 7 L C Z x d W 9 0 O 1 N l Y 3 R p b 2 4 x L 2 N z d l 8 x I C g z K S 9 B d X R v U m V t b 3 Z l Z E N v b H V t b n M x L n t L Y W t h b y B Q d W x 2 Z X I s M T h 9 J n F 1 b 3 Q 7 L C Z x d W 9 0 O 1 N l Y 3 R p b 2 4 x L 2 N z d l 8 x I C g z K S 9 B d X R v U m V t b 3 Z l Z E N v b H V t b n M x L n t P c m F u Z 2 V u c 2 F m d C w x O X 0 m c X V v d D s s J n F 1 b 3 Q 7 U 2 V j d G l v b j E v Y 3 N 2 X z E g K D M p L 0 F 1 d G 9 S Z W 1 v d m V k Q 2 9 s d W 1 u c z E u e 0 F w Z m V s b X V z I C h v a G 5 l I F p 1 Y 2 t l c n p 1 c 2 F 0 e i k s M j B 9 J n F 1 b 3 Q 7 L C Z x d W 9 0 O 1 N l Y 3 R p b 2 4 x L 2 N z d l 8 x I C g z K S 9 B d X R v U m V t b 3 Z l Z E N v b H V t b n M x L n t B c G Z l b C w y M X 0 m c X V v d D s s J n F 1 b 3 Q 7 U 2 V j d G l v b j E v Y 3 N 2 X z E g K D M p L 0 F 1 d G 9 S Z W 1 v d m V k Q 2 9 s d W 1 u c z E u e 0 h p b W F s Y X l h I F N h b H o s M j J 9 J n F 1 b 3 Q 7 L C Z x d W 9 0 O 1 N l Y 3 R p b 2 4 x L 2 N z d l 8 x I C g z K S 9 B d X R v U m V t b 3 Z l Z E N v b H V t b n M x L n t D b 2 x 1 b W 4 x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Y 3 N 2 X z E g K D M p L 0 F 1 d G 9 S Z W 1 v d m V k Q 2 9 s d W 1 u c z E u e 0 x l Y m V u c 2 1 p d H R l b C w w f S Z x d W 9 0 O y w m c X V v d D t T Z W N 0 a W 9 u M S 9 j c 3 Z f M S A o M y k v Q X V 0 b 1 J l b W 9 2 Z W R D b 2 x 1 b W 5 z M S 5 7 T W V l c n N h b H o s M X 0 m c X V v d D s s J n F 1 b 3 Q 7 U 2 V j d G l v b j E v Y 3 N 2 X z E g K D M p L 0 F 1 d G 9 S Z W 1 v d m V k Q 2 9 s d W 1 u c z E u e 0 t h c m 9 0 d G V u c 2 F m d C w y f S Z x d W 9 0 O y w m c X V v d D t T Z W N 0 a W 9 u M S 9 j c 3 Z f M S A o M y k v Q X V 0 b 1 J l b W 9 2 Z W R D b 2 x 1 b W 5 z M S 5 7 V G 9 t Y X R l b n N h Z n Q s M 3 0 m c X V v d D s s J n F 1 b 3 Q 7 U 2 V j d G l v b j E v Y 3 N 2 X z E g K D M p L 0 F 1 d G 9 S Z W 1 v d m V k Q 2 9 s d W 1 u c z E u e 0 h h Z m V y Z m x v Y 2 t l b i w 0 f S Z x d W 9 0 O y w m c X V v d D t T Z W N 0 a W 9 u M S 9 j c 3 Z f M S A o M y k v Q X V 0 b 1 J l b W 9 2 Z W R D b 2 x 1 b W 5 z M S 5 7 S 2 l j a G V y Z X J i c 2 V u I C h n Z W t v Y 2 h 0 I C w g Y X V z I G R l b S B H b G F z K S w 1 f S Z x d W 9 0 O y w m c X V v d D t T Z W N 0 a W 9 u M S 9 j c 3 Z f M S A o M y k v Q X V 0 b 1 J l b W 9 2 Z W R D b 2 x 1 b W 5 z M S 5 7 V E s g R X J i c 2 V u I C h n Z W t v Y 2 h 0 K S w 2 f S Z x d W 9 0 O y w m c X V v d D t T Z W N 0 a W 9 u M S 9 j c 3 Z f M S A o M y k v Q X V 0 b 1 J l b W 9 2 Z W R D b 2 x 1 b W 5 z M S 5 7 b m 9 y b W F s Z S B O d W R l b G 4 g K H V u Z 2 V r b 2 N o d C k s N 3 0 m c X V v d D s s J n F 1 b 3 Q 7 U 2 V j d G l v b j E v Y 3 N 2 X z E g K D M p L 0 F 1 d G 9 S Z W 1 v d m V k Q 2 9 s d W 1 u c z E u e 0 J s d W 1 l b m t v a G w s O H 0 m c X V v d D s s J n F 1 b 3 Q 7 U 2 V j d G l v b j E v Y 3 N 2 X z E g K D M p L 0 F 1 d G 9 S Z W 1 v d m V k Q 2 9 s d W 1 u c z E u e 1 Z v b G x r b 3 J u b n V k Z W x u I C h 1 b m d l a 2 9 j a H Q p L D l 9 J n F 1 b 3 Q 7 L C Z x d W 9 0 O 1 N l Y 3 R p b 2 4 x L 2 N z d l 8 x I C g z K S 9 B d X R v U m V t b 3 Z l Z E N v b H V t b n M x L n t L w 7 x y Y m l z a 2 V y b m U s M T B 9 J n F 1 b 3 Q 7 L C Z x d W 9 0 O 1 N l Y 3 R p b 2 4 x L 2 N z d l 8 x I C g z K S 9 B d X R v U m V t b 3 Z l Z E N v b H V t b n M x L n t T c G l u Y X Q s M T F 9 J n F 1 b 3 Q 7 L C Z x d W 9 0 O 1 N l Y 3 R p b 2 4 x L 2 N z d l 8 x I C g z K S 9 B d X R v U m V t b 3 Z l Z E N v b H V t b n M x L n t D b 3 V z I E N v d X M g Y X V z I E t p Y 2 h l c m V y Y n N l b i w x M n 0 m c X V v d D s s J n F 1 b 3 Q 7 U 2 V j d G l v b j E v Y 3 N 2 X z E g K D M p L 0 F 1 d G 9 S Z W 1 v d m V k Q 2 9 s d W 1 u c z E u e 2 V y Z G J l Z X J l b i w x M 3 0 m c X V v d D s s J n F 1 b 3 Q 7 U 2 V j d G l v b j E v Y 3 N 2 X z E g K D M p L 0 F 1 d G 9 S Z W 1 v d m V k Q 2 9 s d W 1 u c z E u e 1 N l b m Y s M T R 9 J n F 1 b 3 Q 7 L C Z x d W 9 0 O 1 N l Y 3 R p b 2 4 x L 2 N z d l 8 x I C g z K S 9 B d X R v U m V t b 3 Z l Z E N v b H V t b n M x L n t S Y X B z w 7 Z s L D E 1 f S Z x d W 9 0 O y w m c X V v d D t T Z W N 0 a W 9 u M S 9 j c 3 Z f M S A o M y k v Q X V 0 b 1 J l b W 9 2 Z W R D b 2 x 1 b W 5 z M S 5 7 T 2 x p d m V u w 7 Z s L D E 2 f S Z x d W 9 0 O y w m c X V v d D t T Z W N 0 a W 9 u M S 9 j c 3 Z f M S A o M y k v Q X V 0 b 1 J l b W 9 2 Z W R D b 2 x 1 b W 5 z M S 5 7 W n V j a 2 V y L D E 3 f S Z x d W 9 0 O y w m c X V v d D t T Z W N 0 a W 9 u M S 9 j c 3 Z f M S A o M y k v Q X V 0 b 1 J l b W 9 2 Z W R D b 2 x 1 b W 5 z M S 5 7 S 2 F r Y W 8 g U H V s d m V y L D E 4 f S Z x d W 9 0 O y w m c X V v d D t T Z W N 0 a W 9 u M S 9 j c 3 Z f M S A o M y k v Q X V 0 b 1 J l b W 9 2 Z W R D b 2 x 1 b W 5 z M S 5 7 T 3 J h b m d l b n N h Z n Q s M T l 9 J n F 1 b 3 Q 7 L C Z x d W 9 0 O 1 N l Y 3 R p b 2 4 x L 2 N z d l 8 x I C g z K S 9 B d X R v U m V t b 3 Z l Z E N v b H V t b n M x L n t B c G Z l b G 1 1 c y A o b 2 h u Z S B a d W N r Z X J 6 d X N h d H o p L D I w f S Z x d W 9 0 O y w m c X V v d D t T Z W N 0 a W 9 u M S 9 j c 3 Z f M S A o M y k v Q X V 0 b 1 J l b W 9 2 Z W R D b 2 x 1 b W 5 z M S 5 7 Q X B m Z W w s M j F 9 J n F 1 b 3 Q 7 L C Z x d W 9 0 O 1 N l Y 3 R p b 2 4 x L 2 N z d l 8 x I C g z K S 9 B d X R v U m V t b 3 Z l Z E N v b H V t b n M x L n t I a W 1 h b G F 5 Y S B T Y W x 6 L D I y f S Z x d W 9 0 O y w m c X V v d D t T Z W N 0 a W 9 u M S 9 j c 3 Z f M S A o M y k v Q X V 0 b 1 J l b W 9 2 Z W R D b 2 x 1 b W 5 z M S 5 7 Q 2 9 s d W 1 u M S w y M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c 3 Z f M i U y M C g z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y V D E z O j I 1 O j I 4 L j I 0 N z k w N j F a I i A v P j x F b n R y e S B U e X B l P S J G a W x s Q 2 9 s d W 1 u V H l w Z X M i I F Z h b H V l P S J z Q m d Z R C I g L z 4 8 R W 5 0 c n k g V H l w Z T 0 i R m l s b E N v b H V t b k 5 h b W V z I i B W Y W x 1 Z T 0 i c 1 s m c X V v d D t O w 6 R o c n N 0 b 2 Z m J n F 1 b 3 Q 7 L C Z x d W 9 0 O 0 V p b m h l a X Q m c X V v d D s s J n F 1 b 3 Q 7 R W 1 w Z m 9 o b G V u Z S B U Y W d l c 2 R v c 2 l z I C h F V E Q p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M 5 O G Y x O D J h L T U 1 N T Y t N G I 3 Y i 1 i M T V i L T Y w Z m J k N z Y 5 Y T h l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3 N 2 X z I g K D M p L 0 F 1 d G 9 S Z W 1 v d m V k Q 2 9 s d W 1 u c z E u e 0 7 D p G h y c 3 R v Z m Y s M H 0 m c X V v d D s s J n F 1 b 3 Q 7 U 2 V j d G l v b j E v Y 3 N 2 X z I g K D M p L 0 F 1 d G 9 S Z W 1 v d m V k Q 2 9 s d W 1 u c z E u e 0 V p b m h l a X Q s M X 0 m c X V v d D s s J n F 1 b 3 Q 7 U 2 V j d G l v b j E v Y 3 N 2 X z I g K D M p L 0 F 1 d G 9 S Z W 1 v d m V k Q 2 9 s d W 1 u c z E u e 0 V t c G Z v a G x l b m U g V G F n Z X N k b 3 N p c y A o R V R E K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j c 3 Z f M i A o M y k v Q X V 0 b 1 J l b W 9 2 Z W R D b 2 x 1 b W 5 z M S 5 7 T s O k a H J z d G 9 m Z i w w f S Z x d W 9 0 O y w m c X V v d D t T Z W N 0 a W 9 u M S 9 j c 3 Z f M i A o M y k v Q X V 0 b 1 J l b W 9 2 Z W R D b 2 x 1 b W 5 z M S 5 7 R W l u a G V p d C w x f S Z x d W 9 0 O y w m c X V v d D t T Z W N 0 a W 9 u M S 9 j c 3 Z f M i A o M y k v Q X V 0 b 1 J l b W 9 2 Z W R D b 2 x 1 b W 5 z M S 5 7 R W 1 w Z m 9 o b G V u Z S B U Y W d l c 2 R v c 2 l z I C h F V E Q p L D J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Y 3 N 2 X z E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z N i I g L z 4 8 R W 5 0 c n k g V H l w Z T 0 i R m l s b E V u Y W J s Z W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l Q x M z o z M z o w O C 4 3 N T E z O D U 5 W i I g L z 4 8 R W 5 0 c n k g V H l w Z T 0 i R m l s b E N v b H V t b l R 5 c G V z I i B W Y W x 1 Z T 0 i c 0 J n T U R B d 0 1 E Q X d N R E F 3 T U R B d 0 1 E Q X d N R E F 3 T U R B d 0 1 E I i A v P j x F b n R y e S B U e X B l P S J G a W x s Q 2 9 s d W 1 u T m F t Z X M i I F Z h b H V l P S J z W y Z x d W 9 0 O 0 x l Y m V u c 2 1 p d H R l b C Z x d W 9 0 O y w m c X V v d D t N Z W V y c 2 F s e i Z x d W 9 0 O y w m c X V v d D t L Y X J v d H R l b n N h Z n Q m c X V v d D s s J n F 1 b 3 Q 7 V G 9 t Y X R l b n N h Z n Q m c X V v d D s s J n F 1 b 3 Q 7 S G F m Z X J m b G 9 j a 2 V u J n F 1 b 3 Q 7 L C Z x d W 9 0 O 0 t p Y 2 h l c m V y Y n N l b i A o Z 2 V r b 2 N o d C A s I G F 1 c y B k Z W 0 g R 2 x h c y k m c X V v d D s s J n F 1 b 3 Q 7 V E s g R X J i c 2 V u I C h n Z W t v Y 2 h 0 K S Z x d W 9 0 O y w m c X V v d D t u b 3 J t Y W x l I E 5 1 Z G V s b i A o d W 5 n Z W t v Y 2 h 0 K S Z x d W 9 0 O y w m c X V v d D t C b H V t Z W 5 r b 2 h s J n F 1 b 3 Q 7 L C Z x d W 9 0 O 1 Z v b G x r b 3 J u b n V k Z W x u I C h 1 b m d l a 2 9 j a H Q p J n F 1 b 3 Q 7 L C Z x d W 9 0 O 0 v D v H J i a X N r Z X J u Z S Z x d W 9 0 O y w m c X V v d D t T c G l u Y X Q m c X V v d D s s J n F 1 b 3 Q 7 Q 2 9 1 c y B D b 3 V z I G F 1 c y B L a W N o Z X J l c m J z Z W 4 m c X V v d D s s J n F 1 b 3 Q 7 Z X J k Y m V l c m V u J n F 1 b 3 Q 7 L C Z x d W 9 0 O 1 N l b m Y m c X V v d D s s J n F 1 b 3 Q 7 U m F w c 8 O 2 b C Z x d W 9 0 O y w m c X V v d D t P b G l 2 Z W 7 D t m w m c X V v d D s s J n F 1 b 3 Q 7 W n V j a 2 V y J n F 1 b 3 Q 7 L C Z x d W 9 0 O 0 t h a 2 F v I F B 1 b H Z l c i Z x d W 9 0 O y w m c X V v d D t P c m F u Z 2 V u c 2 F m d C Z x d W 9 0 O y w m c X V v d D t B c G Z l b G 1 1 c y A o b 2 h u Z S B a d W N r Z X J 6 d X N h d H o p J n F 1 b 3 Q 7 L C Z x d W 9 0 O 0 F w Z m V s J n F 1 b 3 Q 7 L C Z x d W 9 0 O 0 h p b W F s Y X l h I F N h b H o m c X V v d D s s J n F 1 b 3 Q 7 Q 2 9 s d W 1 u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i Y 2 V k Z j c w O C 0 1 Y m I 1 L T Q z N m E t Y j F m N i 0 4 O D d m O T g w N m V l M z M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c 3 Z f M S A o N C k v Q X V 0 b 1 J l b W 9 2 Z W R D b 2 x 1 b W 5 z M S 5 7 T G V i Z W 5 z b W l 0 d G V s L D B 9 J n F 1 b 3 Q 7 L C Z x d W 9 0 O 1 N l Y 3 R p b 2 4 x L 2 N z d l 8 x I C g 0 K S 9 B d X R v U m V t b 3 Z l Z E N v b H V t b n M x L n t N Z W V y c 2 F s e i w x f S Z x d W 9 0 O y w m c X V v d D t T Z W N 0 a W 9 u M S 9 j c 3 Z f M S A o N C k v Q X V 0 b 1 J l b W 9 2 Z W R D b 2 x 1 b W 5 z M S 5 7 S 2 F y b 3 R 0 Z W 5 z Y W Z 0 L D J 9 J n F 1 b 3 Q 7 L C Z x d W 9 0 O 1 N l Y 3 R p b 2 4 x L 2 N z d l 8 x I C g 0 K S 9 B d X R v U m V t b 3 Z l Z E N v b H V t b n M x L n t U b 2 1 h d G V u c 2 F m d C w z f S Z x d W 9 0 O y w m c X V v d D t T Z W N 0 a W 9 u M S 9 j c 3 Z f M S A o N C k v Q X V 0 b 1 J l b W 9 2 Z W R D b 2 x 1 b W 5 z M S 5 7 S G F m Z X J m b G 9 j a 2 V u L D R 9 J n F 1 b 3 Q 7 L C Z x d W 9 0 O 1 N l Y 3 R p b 2 4 x L 2 N z d l 8 x I C g 0 K S 9 B d X R v U m V t b 3 Z l Z E N v b H V t b n M x L n t L a W N o Z X J l c m J z Z W 4 g K G d l a 2 9 j a H Q g L C B h d X M g Z G V t I E d s Y X M p L D V 9 J n F 1 b 3 Q 7 L C Z x d W 9 0 O 1 N l Y 3 R p b 2 4 x L 2 N z d l 8 x I C g 0 K S 9 B d X R v U m V t b 3 Z l Z E N v b H V t b n M x L n t U S y B F c m J z Z W 4 g K G d l a 2 9 j a H Q p L D Z 9 J n F 1 b 3 Q 7 L C Z x d W 9 0 O 1 N l Y 3 R p b 2 4 x L 2 N z d l 8 x I C g 0 K S 9 B d X R v U m V t b 3 Z l Z E N v b H V t b n M x L n t u b 3 J t Y W x l I E 5 1 Z G V s b i A o d W 5 n Z W t v Y 2 h 0 K S w 3 f S Z x d W 9 0 O y w m c X V v d D t T Z W N 0 a W 9 u M S 9 j c 3 Z f M S A o N C k v Q X V 0 b 1 J l b W 9 2 Z W R D b 2 x 1 b W 5 z M S 5 7 Q m x 1 b W V u a 2 9 o b C w 4 f S Z x d W 9 0 O y w m c X V v d D t T Z W N 0 a W 9 u M S 9 j c 3 Z f M S A o N C k v Q X V 0 b 1 J l b W 9 2 Z W R D b 2 x 1 b W 5 z M S 5 7 V m 9 s b G t v c m 5 u d W R l b G 4 g K H V u Z 2 V r b 2 N o d C k s O X 0 m c X V v d D s s J n F 1 b 3 Q 7 U 2 V j d G l v b j E v Y 3 N 2 X z E g K D Q p L 0 F 1 d G 9 S Z W 1 v d m V k Q 2 9 s d W 1 u c z E u e 0 v D v H J i a X N r Z X J u Z S w x M H 0 m c X V v d D s s J n F 1 b 3 Q 7 U 2 V j d G l v b j E v Y 3 N 2 X z E g K D Q p L 0 F 1 d G 9 S Z W 1 v d m V k Q 2 9 s d W 1 u c z E u e 1 N w a W 5 h d C w x M X 0 m c X V v d D s s J n F 1 b 3 Q 7 U 2 V j d G l v b j E v Y 3 N 2 X z E g K D Q p L 0 F 1 d G 9 S Z W 1 v d m V k Q 2 9 s d W 1 u c z E u e 0 N v d X M g Q 2 9 1 c y B h d X M g S 2 l j a G V y Z X J i c 2 V u L D E y f S Z x d W 9 0 O y w m c X V v d D t T Z W N 0 a W 9 u M S 9 j c 3 Z f M S A o N C k v Q X V 0 b 1 J l b W 9 2 Z W R D b 2 x 1 b W 5 z M S 5 7 Z X J k Y m V l c m V u L D E z f S Z x d W 9 0 O y w m c X V v d D t T Z W N 0 a W 9 u M S 9 j c 3 Z f M S A o N C k v Q X V 0 b 1 J l b W 9 2 Z W R D b 2 x 1 b W 5 z M S 5 7 U 2 V u Z i w x N H 0 m c X V v d D s s J n F 1 b 3 Q 7 U 2 V j d G l v b j E v Y 3 N 2 X z E g K D Q p L 0 F 1 d G 9 S Z W 1 v d m V k Q 2 9 s d W 1 u c z E u e 1 J h c H P D t m w s M T V 9 J n F 1 b 3 Q 7 L C Z x d W 9 0 O 1 N l Y 3 R p b 2 4 x L 2 N z d l 8 x I C g 0 K S 9 B d X R v U m V t b 3 Z l Z E N v b H V t b n M x L n t P b G l 2 Z W 7 D t m w s M T Z 9 J n F 1 b 3 Q 7 L C Z x d W 9 0 O 1 N l Y 3 R p b 2 4 x L 2 N z d l 8 x I C g 0 K S 9 B d X R v U m V t b 3 Z l Z E N v b H V t b n M x L n t a d W N r Z X I s M T d 9 J n F 1 b 3 Q 7 L C Z x d W 9 0 O 1 N l Y 3 R p b 2 4 x L 2 N z d l 8 x I C g 0 K S 9 B d X R v U m V t b 3 Z l Z E N v b H V t b n M x L n t L Y W t h b y B Q d W x 2 Z X I s M T h 9 J n F 1 b 3 Q 7 L C Z x d W 9 0 O 1 N l Y 3 R p b 2 4 x L 2 N z d l 8 x I C g 0 K S 9 B d X R v U m V t b 3 Z l Z E N v b H V t b n M x L n t P c m F u Z 2 V u c 2 F m d C w x O X 0 m c X V v d D s s J n F 1 b 3 Q 7 U 2 V j d G l v b j E v Y 3 N 2 X z E g K D Q p L 0 F 1 d G 9 S Z W 1 v d m V k Q 2 9 s d W 1 u c z E u e 0 F w Z m V s b X V z I C h v a G 5 l I F p 1 Y 2 t l c n p 1 c 2 F 0 e i k s M j B 9 J n F 1 b 3 Q 7 L C Z x d W 9 0 O 1 N l Y 3 R p b 2 4 x L 2 N z d l 8 x I C g 0 K S 9 B d X R v U m V t b 3 Z l Z E N v b H V t b n M x L n t B c G Z l b C w y M X 0 m c X V v d D s s J n F 1 b 3 Q 7 U 2 V j d G l v b j E v Y 3 N 2 X z E g K D Q p L 0 F 1 d G 9 S Z W 1 v d m V k Q 2 9 s d W 1 u c z E u e 0 h p b W F s Y X l h I F N h b H o s M j J 9 J n F 1 b 3 Q 7 L C Z x d W 9 0 O 1 N l Y 3 R p b 2 4 x L 2 N z d l 8 x I C g 0 K S 9 B d X R v U m V t b 3 Z l Z E N v b H V t b n M x L n t D b 2 x 1 b W 4 x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Y 3 N 2 X z E g K D Q p L 0 F 1 d G 9 S Z W 1 v d m V k Q 2 9 s d W 1 u c z E u e 0 x l Y m V u c 2 1 p d H R l b C w w f S Z x d W 9 0 O y w m c X V v d D t T Z W N 0 a W 9 u M S 9 j c 3 Z f M S A o N C k v Q X V 0 b 1 J l b W 9 2 Z W R D b 2 x 1 b W 5 z M S 5 7 T W V l c n N h b H o s M X 0 m c X V v d D s s J n F 1 b 3 Q 7 U 2 V j d G l v b j E v Y 3 N 2 X z E g K D Q p L 0 F 1 d G 9 S Z W 1 v d m V k Q 2 9 s d W 1 u c z E u e 0 t h c m 9 0 d G V u c 2 F m d C w y f S Z x d W 9 0 O y w m c X V v d D t T Z W N 0 a W 9 u M S 9 j c 3 Z f M S A o N C k v Q X V 0 b 1 J l b W 9 2 Z W R D b 2 x 1 b W 5 z M S 5 7 V G 9 t Y X R l b n N h Z n Q s M 3 0 m c X V v d D s s J n F 1 b 3 Q 7 U 2 V j d G l v b j E v Y 3 N 2 X z E g K D Q p L 0 F 1 d G 9 S Z W 1 v d m V k Q 2 9 s d W 1 u c z E u e 0 h h Z m V y Z m x v Y 2 t l b i w 0 f S Z x d W 9 0 O y w m c X V v d D t T Z W N 0 a W 9 u M S 9 j c 3 Z f M S A o N C k v Q X V 0 b 1 J l b W 9 2 Z W R D b 2 x 1 b W 5 z M S 5 7 S 2 l j a G V y Z X J i c 2 V u I C h n Z W t v Y 2 h 0 I C w g Y X V z I G R l b S B H b G F z K S w 1 f S Z x d W 9 0 O y w m c X V v d D t T Z W N 0 a W 9 u M S 9 j c 3 Z f M S A o N C k v Q X V 0 b 1 J l b W 9 2 Z W R D b 2 x 1 b W 5 z M S 5 7 V E s g R X J i c 2 V u I C h n Z W t v Y 2 h 0 K S w 2 f S Z x d W 9 0 O y w m c X V v d D t T Z W N 0 a W 9 u M S 9 j c 3 Z f M S A o N C k v Q X V 0 b 1 J l b W 9 2 Z W R D b 2 x 1 b W 5 z M S 5 7 b m 9 y b W F s Z S B O d W R l b G 4 g K H V u Z 2 V r b 2 N o d C k s N 3 0 m c X V v d D s s J n F 1 b 3 Q 7 U 2 V j d G l v b j E v Y 3 N 2 X z E g K D Q p L 0 F 1 d G 9 S Z W 1 v d m V k Q 2 9 s d W 1 u c z E u e 0 J s d W 1 l b m t v a G w s O H 0 m c X V v d D s s J n F 1 b 3 Q 7 U 2 V j d G l v b j E v Y 3 N 2 X z E g K D Q p L 0 F 1 d G 9 S Z W 1 v d m V k Q 2 9 s d W 1 u c z E u e 1 Z v b G x r b 3 J u b n V k Z W x u I C h 1 b m d l a 2 9 j a H Q p L D l 9 J n F 1 b 3 Q 7 L C Z x d W 9 0 O 1 N l Y 3 R p b 2 4 x L 2 N z d l 8 x I C g 0 K S 9 B d X R v U m V t b 3 Z l Z E N v b H V t b n M x L n t L w 7 x y Y m l z a 2 V y b m U s M T B 9 J n F 1 b 3 Q 7 L C Z x d W 9 0 O 1 N l Y 3 R p b 2 4 x L 2 N z d l 8 x I C g 0 K S 9 B d X R v U m V t b 3 Z l Z E N v b H V t b n M x L n t T c G l u Y X Q s M T F 9 J n F 1 b 3 Q 7 L C Z x d W 9 0 O 1 N l Y 3 R p b 2 4 x L 2 N z d l 8 x I C g 0 K S 9 B d X R v U m V t b 3 Z l Z E N v b H V t b n M x L n t D b 3 V z I E N v d X M g Y X V z I E t p Y 2 h l c m V y Y n N l b i w x M n 0 m c X V v d D s s J n F 1 b 3 Q 7 U 2 V j d G l v b j E v Y 3 N 2 X z E g K D Q p L 0 F 1 d G 9 S Z W 1 v d m V k Q 2 9 s d W 1 u c z E u e 2 V y Z G J l Z X J l b i w x M 3 0 m c X V v d D s s J n F 1 b 3 Q 7 U 2 V j d G l v b j E v Y 3 N 2 X z E g K D Q p L 0 F 1 d G 9 S Z W 1 v d m V k Q 2 9 s d W 1 u c z E u e 1 N l b m Y s M T R 9 J n F 1 b 3 Q 7 L C Z x d W 9 0 O 1 N l Y 3 R p b 2 4 x L 2 N z d l 8 x I C g 0 K S 9 B d X R v U m V t b 3 Z l Z E N v b H V t b n M x L n t S Y X B z w 7 Z s L D E 1 f S Z x d W 9 0 O y w m c X V v d D t T Z W N 0 a W 9 u M S 9 j c 3 Z f M S A o N C k v Q X V 0 b 1 J l b W 9 2 Z W R D b 2 x 1 b W 5 z M S 5 7 T 2 x p d m V u w 7 Z s L D E 2 f S Z x d W 9 0 O y w m c X V v d D t T Z W N 0 a W 9 u M S 9 j c 3 Z f M S A o N C k v Q X V 0 b 1 J l b W 9 2 Z W R D b 2 x 1 b W 5 z M S 5 7 W n V j a 2 V y L D E 3 f S Z x d W 9 0 O y w m c X V v d D t T Z W N 0 a W 9 u M S 9 j c 3 Z f M S A o N C k v Q X V 0 b 1 J l b W 9 2 Z W R D b 2 x 1 b W 5 z M S 5 7 S 2 F r Y W 8 g U H V s d m V y L D E 4 f S Z x d W 9 0 O y w m c X V v d D t T Z W N 0 a W 9 u M S 9 j c 3 Z f M S A o N C k v Q X V 0 b 1 J l b W 9 2 Z W R D b 2 x 1 b W 5 z M S 5 7 T 3 J h b m d l b n N h Z n Q s M T l 9 J n F 1 b 3 Q 7 L C Z x d W 9 0 O 1 N l Y 3 R p b 2 4 x L 2 N z d l 8 x I C g 0 K S 9 B d X R v U m V t b 3 Z l Z E N v b H V t b n M x L n t B c G Z l b G 1 1 c y A o b 2 h u Z S B a d W N r Z X J 6 d X N h d H o p L D I w f S Z x d W 9 0 O y w m c X V v d D t T Z W N 0 a W 9 u M S 9 j c 3 Z f M S A o N C k v Q X V 0 b 1 J l b W 9 2 Z W R D b 2 x 1 b W 5 z M S 5 7 Q X B m Z W w s M j F 9 J n F 1 b 3 Q 7 L C Z x d W 9 0 O 1 N l Y 3 R p b 2 4 x L 2 N z d l 8 x I C g 0 K S 9 B d X R v U m V t b 3 Z l Z E N v b H V t b n M x L n t I a W 1 h b G F 5 Y S B T Y W x 6 L D I y f S Z x d W 9 0 O y w m c X V v d D t T Z W N 0 a W 9 u M S 9 j c 3 Z f M S A o N C k v Q X V 0 b 1 J l b W 9 2 Z W R D b 2 x 1 b W 5 z M S 5 7 Q 2 9 s d W 1 u M S w y M 3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j c 3 Z f M V 9 f N C I g L z 4 8 L 1 N 0 Y W J s Z U V u d H J p Z X M + P C 9 J d G V t P j x J d G V t P j x J d G V t T G 9 j Y X R p b 2 4 + P E l 0 Z W 1 U e X B l P k Z v c m 1 1 b G E 8 L 0 l 0 Z W 1 U e X B l P j x J d G V t U G F 0 a D 5 T Z W N 0 a W 9 u M S 9 j c 3 Z f M i U y M C g 0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i 0 w M l Q x M z o z M z o x O S 4 1 N j g 5 O D Y 4 W i I g L z 4 8 R W 5 0 c n k g V H l w Z T 0 i R m l s b E N v b H V t b l R 5 c G V z I i B W Y W x 1 Z T 0 i c 0 J n W U Q i I C 8 + P E V u d H J 5 I F R 5 c G U 9 I k Z p b G x D b 2 x 1 b W 5 O Y W 1 l c y I g V m F s d W U 9 I n N b J n F 1 b 3 Q 7 T s O k a H J z d G 9 m Z i Z x d W 9 0 O y w m c X V v d D t F a W 5 o Z W l 0 J n F 1 b 3 Q 7 L C Z x d W 9 0 O 0 V t c G Z v a G x l b m U g V G F n Z X N k b 3 N p c y A o R V R E K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4 O T B k M j F m Z C 0 1 O D h j L T Q z O T Y t O D U y Z S 0 0 N T M 3 O G N m Z j F i N z k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N z d l 8 y I C g 0 K S 9 B d X R v U m V t b 3 Z l Z E N v b H V t b n M x L n t O w 6 R o c n N 0 b 2 Z m L D B 9 J n F 1 b 3 Q 7 L C Z x d W 9 0 O 1 N l Y 3 R p b 2 4 x L 2 N z d l 8 y I C g 0 K S 9 B d X R v U m V t b 3 Z l Z E N v b H V t b n M x L n t F a W 5 o Z W l 0 L D F 9 J n F 1 b 3 Q 7 L C Z x d W 9 0 O 1 N l Y 3 R p b 2 4 x L 2 N z d l 8 y I C g 0 K S 9 B d X R v U m V t b 3 Z l Z E N v b H V t b n M x L n t F b X B m b 2 h s Z W 5 l I F R h Z 2 V z Z G 9 z a X M g K E V U R C k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Y 3 N 2 X z I g K D Q p L 0 F 1 d G 9 S Z W 1 v d m V k Q 2 9 s d W 1 u c z E u e 0 7 D p G h y c 3 R v Z m Y s M H 0 m c X V v d D s s J n F 1 b 3 Q 7 U 2 V j d G l v b j E v Y 3 N 2 X z I g K D Q p L 0 F 1 d G 9 S Z W 1 v d m V k Q 2 9 s d W 1 u c z E u e 0 V p b m h l a X Q s M X 0 m c X V v d D s s J n F 1 b 3 Q 7 U 2 V j d G l v b j E v Y 3 N 2 X z I g K D Q p L 0 F 1 d G 9 S Z W 1 v d m V k Q 2 9 s d W 1 u c z E u e 0 V t c G Z v a G x l b m U g V G F n Z X N k b 3 N p c y A o R V R E K S w y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5 l d S U y M D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m V 1 J T I w M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X U l M j A x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i Y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m M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J j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I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I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I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X 2 5 l d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X 2 F z X 2 N z d l 9 u Z X c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V 9 h c 1 9 j c 3 Z f b m V 3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3 N 2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3 N 2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3 N 2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3 N 2 M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X 2 N z d j I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V 9 j c 3 Y y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3 N 2 M y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X 2 N z d j M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V 9 j c 3 Y z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3 N 2 M T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V 9 j c 3 Y x M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X 2 N z d j E x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3 N 2 M T I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V 9 j c 3 Y x M i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X 2 N z d j E y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3 N 2 M T M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V 9 j c 3 Y x M y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X 2 N z d j E z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3 N 2 M T Q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V 9 j c 3 Y x N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X 2 N z d j E 0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3 N 2 M T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V 9 j c 3 Y x N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X 2 N z d j E 1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3 N 2 M T Y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V 9 j c 3 Y x N i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X 2 N z d j E 2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3 N 2 M T c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V 9 j c 3 Y x N y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X 2 N z d j E 3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3 N 2 M T g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0 Y V 9 j c 3 Y x O C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Y X R h X 2 N z d j E 4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M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M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M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Q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Q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Q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U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U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U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Y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Y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Y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c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c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K D c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L S U y M E t v c G l l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L S U y M E t v c G l l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d G F f Y X N f Y 3 N 2 J T I w L S U y M E t v c G l l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j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N 2 M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c 3 Y x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j I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N 2 M i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c 3 Y y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j E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N 2 M S U y M C g y K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c 3 Y x J T I w K D I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j E l M j A o M y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N 2 M S U y M C g z K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c 3 Y x J T I w K D M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j E l M j A o N C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N 2 M S U y M C g 0 K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c 3 Y x J T I w K D Q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j I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N 2 M i U y M C g y K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c 3 Y y J T I w K D I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x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x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x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y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y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y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x J T I w K D I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x J T I w K D I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x J T I w K D I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y J T I w K D I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y J T I w K D I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y J T I w K D I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x J T I w K D M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x J T I w K D M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x J T I w K D M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y J T I w K D M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y J T I w K D M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y J T I w K D M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x J T I w K D Q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x J T I w K D Q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x J T I w K D Q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y J T I w K D Q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y J T I w K D Q p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l 8 y J T I w K D Q p L 0 d l J U M z J U E 0 b m R l c n R l c i U y M F R 5 c D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j c 3 Y x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F 1 Z X J 5 S U Q i I F Z h b H V l P S J z Z G M 1 O T U 4 N z A t N z g x N S 0 0 Z T Q 3 L T g 5 M z U t O W I x Z T A y N z k 0 O D V j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j c 3 Y x X 1 8 0 N C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7 D p G h y c 3 R v Z m Y v T G V i Z W 5 z b W l 0 d G V s J n F 1 b 3 Q 7 L C Z x d W 9 0 O 0 1 l Z X J z Y W x 6 J n F 1 b 3 Q 7 L C Z x d W 9 0 O 0 t h c m 9 0 d G V u c 2 F m d C Z x d W 9 0 O y w m c X V v d D t U b 2 1 h d G V u c 2 F m d C Z x d W 9 0 O y w m c X V v d D t I Y W Z l c m Z s b 2 N r Z W 4 m c X V v d D s s J n F 1 b 3 Q 7 S 2 l j a G V y Z X J i c 2 V u I C h n Z W t v Y 2 h 0 K S Z x d W 9 0 O y w m c X V v d D t U S y B F c m J z Z W 4 g K G d l a 2 9 j a H Q p J n F 1 b 3 Q 7 L C Z x d W 9 0 O 2 5 v c m 1 h b G U g T n V k Z W x u I C h r Z W l u I F Z v b G x r b 3 J u K S A o d W 5 n Z W t v Y 2 h 0 K S Z x d W 9 0 O y w m c X V v d D t C b H V t Z W 5 r b 2 h s J n F 1 b 3 Q 7 L C Z x d W 9 0 O 1 Z v b G x r b 3 J u b n V k Z W x u I C h 1 b m d l a 2 9 j a H Q p J n F 1 b 3 Q 7 L C Z x d W 9 0 O 0 v D v H J i a X N r Z X J u Z S Z x d W 9 0 O y w m c X V v d D t T c G l u Y X Q m c X V v d D s s J n F 1 b 3 Q 7 Q 2 9 1 c y B D b 3 V z I G F 1 c y B L a W N o Z X J l c m J z Z W 4 m c X V v d D s s J n F 1 b 3 Q 7 R X J k Y m V l c m V u J n F 1 b 3 Q 7 L C Z x d W 9 0 O 1 N l b m Y m c X V v d D s s J n F 1 b 3 Q 7 U m F w c 8 O 2 b C Z x d W 9 0 O y w m c X V v d D t P b G l 2 Z W 7 D t m w m c X V v d D s s J n F 1 b 3 Q 7 W n V j a 2 V y J n F 1 b 3 Q 7 L C Z x d W 9 0 O 0 t h a 2 F v I F B 1 b H Z l c i Z x d W 9 0 O y w m c X V v d D t P c m F u Z 2 V u c 2 F m d C Z x d W 9 0 O y w m c X V v d D t B c G Z l b G 1 1 c y A o b 2 h u Z S B a d W N r Z X J 6 d X N h d H o p J n F 1 b 3 Q 7 L C Z x d W 9 0 O 0 F w Z m V s J n F 1 b 3 Q 7 L C Z x d W 9 0 O 0 h p b W F s Y X l h I F N h b H o m c X V v d D t d I i A v P j x F b n R y e S B U e X B l P S J G a W x s Q 2 9 s d W 1 u V H l w Z X M i I F Z h b H V l P S J z Q m d N R k J R V U Z C U V V G Q l F V R k J R V U Z C U U 1 G Q l F V R k J R T T 0 i I C 8 + P E V u d H J 5 I F R 5 c G U 9 I k Z p b G x M Y X N 0 V X B k Y X R l Z C I g V m F s d W U 9 I m Q y M D I 1 L T E y L T A y V D A 3 O j E z O j E 0 L j g w O D I 5 O D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O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3 N 2 M S A o N C k v Q X V 0 b 1 J l b W 9 2 Z W R D b 2 x 1 b W 5 z M S 5 7 T s O k a H J z d G 9 m Z i 9 M Z W J l b n N t a X R 0 Z W w s M H 0 m c X V v d D s s J n F 1 b 3 Q 7 U 2 V j d G l v b j E v Y 3 N 2 M S A o N C k v Q X V 0 b 1 J l b W 9 2 Z W R D b 2 x 1 b W 5 z M S 5 7 T W V l c n N h b H o s M X 0 m c X V v d D s s J n F 1 b 3 Q 7 U 2 V j d G l v b j E v Y 3 N 2 M S A o N C k v Q X V 0 b 1 J l b W 9 2 Z W R D b 2 x 1 b W 5 z M S 5 7 S 2 F y b 3 R 0 Z W 5 z Y W Z 0 L D J 9 J n F 1 b 3 Q 7 L C Z x d W 9 0 O 1 N l Y 3 R p b 2 4 x L 2 N z d j E g K D Q p L 0 F 1 d G 9 S Z W 1 v d m V k Q 2 9 s d W 1 u c z E u e 1 R v b W F 0 Z W 5 z Y W Z 0 L D N 9 J n F 1 b 3 Q 7 L C Z x d W 9 0 O 1 N l Y 3 R p b 2 4 x L 2 N z d j E g K D Q p L 0 F 1 d G 9 S Z W 1 v d m V k Q 2 9 s d W 1 u c z E u e 0 h h Z m V y Z m x v Y 2 t l b i w 0 f S Z x d W 9 0 O y w m c X V v d D t T Z W N 0 a W 9 u M S 9 j c 3 Y x I C g 0 K S 9 B d X R v U m V t b 3 Z l Z E N v b H V t b n M x L n t L a W N o Z X J l c m J z Z W 4 g K G d l a 2 9 j a H Q p L D V 9 J n F 1 b 3 Q 7 L C Z x d W 9 0 O 1 N l Y 3 R p b 2 4 x L 2 N z d j E g K D Q p L 0 F 1 d G 9 S Z W 1 v d m V k Q 2 9 s d W 1 u c z E u e 1 R L I E V y Y n N l b i A o Z 2 V r b 2 N o d C k s N n 0 m c X V v d D s s J n F 1 b 3 Q 7 U 2 V j d G l v b j E v Y 3 N 2 M S A o N C k v Q X V 0 b 1 J l b W 9 2 Z W R D b 2 x 1 b W 5 z M S 5 7 b m 9 y b W F s Z S B O d W R l b G 4 g K G t l a W 4 g V m 9 s b G t v c m 4 p I C h 1 b m d l a 2 9 j a H Q p L D d 9 J n F 1 b 3 Q 7 L C Z x d W 9 0 O 1 N l Y 3 R p b 2 4 x L 2 N z d j E g K D Q p L 0 F 1 d G 9 S Z W 1 v d m V k Q 2 9 s d W 1 u c z E u e 0 J s d W 1 l b m t v a G w s O H 0 m c X V v d D s s J n F 1 b 3 Q 7 U 2 V j d G l v b j E v Y 3 N 2 M S A o N C k v Q X V 0 b 1 J l b W 9 2 Z W R D b 2 x 1 b W 5 z M S 5 7 V m 9 s b G t v c m 5 u d W R l b G 4 g K H V u Z 2 V r b 2 N o d C k s O X 0 m c X V v d D s s J n F 1 b 3 Q 7 U 2 V j d G l v b j E v Y 3 N 2 M S A o N C k v Q X V 0 b 1 J l b W 9 2 Z W R D b 2 x 1 b W 5 z M S 5 7 S 8 O 8 c m J p c 2 t l c m 5 l L D E w f S Z x d W 9 0 O y w m c X V v d D t T Z W N 0 a W 9 u M S 9 j c 3 Y x I C g 0 K S 9 B d X R v U m V t b 3 Z l Z E N v b H V t b n M x L n t T c G l u Y X Q s M T F 9 J n F 1 b 3 Q 7 L C Z x d W 9 0 O 1 N l Y 3 R p b 2 4 x L 2 N z d j E g K D Q p L 0 F 1 d G 9 S Z W 1 v d m V k Q 2 9 s d W 1 u c z E u e 0 N v d X M g Q 2 9 1 c y B h d X M g S 2 l j a G V y Z X J i c 2 V u L D E y f S Z x d W 9 0 O y w m c X V v d D t T Z W N 0 a W 9 u M S 9 j c 3 Y x I C g 0 K S 9 B d X R v U m V t b 3 Z l Z E N v b H V t b n M x L n t F c m R i Z W V y Z W 4 s M T N 9 J n F 1 b 3 Q 7 L C Z x d W 9 0 O 1 N l Y 3 R p b 2 4 x L 2 N z d j E g K D Q p L 0 F 1 d G 9 S Z W 1 v d m V k Q 2 9 s d W 1 u c z E u e 1 N l b m Y s M T R 9 J n F 1 b 3 Q 7 L C Z x d W 9 0 O 1 N l Y 3 R p b 2 4 x L 2 N z d j E g K D Q p L 0 F 1 d G 9 S Z W 1 v d m V k Q 2 9 s d W 1 u c z E u e 1 J h c H P D t m w s M T V 9 J n F 1 b 3 Q 7 L C Z x d W 9 0 O 1 N l Y 3 R p b 2 4 x L 2 N z d j E g K D Q p L 0 F 1 d G 9 S Z W 1 v d m V k Q 2 9 s d W 1 u c z E u e 0 9 s a X Z l b s O 2 b C w x N n 0 m c X V v d D s s J n F 1 b 3 Q 7 U 2 V j d G l v b j E v Y 3 N 2 M S A o N C k v Q X V 0 b 1 J l b W 9 2 Z W R D b 2 x 1 b W 5 z M S 5 7 W n V j a 2 V y L D E 3 f S Z x d W 9 0 O y w m c X V v d D t T Z W N 0 a W 9 u M S 9 j c 3 Y x I C g 0 K S 9 B d X R v U m V t b 3 Z l Z E N v b H V t b n M x L n t L Y W t h b y B Q d W x 2 Z X I s M T h 9 J n F 1 b 3 Q 7 L C Z x d W 9 0 O 1 N l Y 3 R p b 2 4 x L 2 N z d j E g K D Q p L 0 F 1 d G 9 S Z W 1 v d m V k Q 2 9 s d W 1 u c z E u e 0 9 y Y W 5 n Z W 5 z Y W Z 0 L D E 5 f S Z x d W 9 0 O y w m c X V v d D t T Z W N 0 a W 9 u M S 9 j c 3 Y x I C g 0 K S 9 B d X R v U m V t b 3 Z l Z E N v b H V t b n M x L n t B c G Z l b G 1 1 c y A o b 2 h u Z S B a d W N r Z X J 6 d X N h d H o p L D I w f S Z x d W 9 0 O y w m c X V v d D t T Z W N 0 a W 9 u M S 9 j c 3 Y x I C g 0 K S 9 B d X R v U m V t b 3 Z l Z E N v b H V t b n M x L n t B c G Z l b C w y M X 0 m c X V v d D s s J n F 1 b 3 Q 7 U 2 V j d G l v b j E v Y 3 N 2 M S A o N C k v Q X V 0 b 1 J l b W 9 2 Z W R D b 2 x 1 b W 5 z M S 5 7 S G l t Y W x h e W E g U 2 F s e i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2 N z d j E g K D Q p L 0 F 1 d G 9 S Z W 1 v d m V k Q 2 9 s d W 1 u c z E u e 0 7 D p G h y c 3 R v Z m Y v T G V i Z W 5 z b W l 0 d G V s L D B 9 J n F 1 b 3 Q 7 L C Z x d W 9 0 O 1 N l Y 3 R p b 2 4 x L 2 N z d j E g K D Q p L 0 F 1 d G 9 S Z W 1 v d m V k Q 2 9 s d W 1 u c z E u e 0 1 l Z X J z Y W x 6 L D F 9 J n F 1 b 3 Q 7 L C Z x d W 9 0 O 1 N l Y 3 R p b 2 4 x L 2 N z d j E g K D Q p L 0 F 1 d G 9 S Z W 1 v d m V k Q 2 9 s d W 1 u c z E u e 0 t h c m 9 0 d G V u c 2 F m d C w y f S Z x d W 9 0 O y w m c X V v d D t T Z W N 0 a W 9 u M S 9 j c 3 Y x I C g 0 K S 9 B d X R v U m V t b 3 Z l Z E N v b H V t b n M x L n t U b 2 1 h d G V u c 2 F m d C w z f S Z x d W 9 0 O y w m c X V v d D t T Z W N 0 a W 9 u M S 9 j c 3 Y x I C g 0 K S 9 B d X R v U m V t b 3 Z l Z E N v b H V t b n M x L n t I Y W Z l c m Z s b 2 N r Z W 4 s N H 0 m c X V v d D s s J n F 1 b 3 Q 7 U 2 V j d G l v b j E v Y 3 N 2 M S A o N C k v Q X V 0 b 1 J l b W 9 2 Z W R D b 2 x 1 b W 5 z M S 5 7 S 2 l j a G V y Z X J i c 2 V u I C h n Z W t v Y 2 h 0 K S w 1 f S Z x d W 9 0 O y w m c X V v d D t T Z W N 0 a W 9 u M S 9 j c 3 Y x I C g 0 K S 9 B d X R v U m V t b 3 Z l Z E N v b H V t b n M x L n t U S y B F c m J z Z W 4 g K G d l a 2 9 j a H Q p L D Z 9 J n F 1 b 3 Q 7 L C Z x d W 9 0 O 1 N l Y 3 R p b 2 4 x L 2 N z d j E g K D Q p L 0 F 1 d G 9 S Z W 1 v d m V k Q 2 9 s d W 1 u c z E u e 2 5 v c m 1 h b G U g T n V k Z W x u I C h r Z W l u I F Z v b G x r b 3 J u K S A o d W 5 n Z W t v Y 2 h 0 K S w 3 f S Z x d W 9 0 O y w m c X V v d D t T Z W N 0 a W 9 u M S 9 j c 3 Y x I C g 0 K S 9 B d X R v U m V t b 3 Z l Z E N v b H V t b n M x L n t C b H V t Z W 5 r b 2 h s L D h 9 J n F 1 b 3 Q 7 L C Z x d W 9 0 O 1 N l Y 3 R p b 2 4 x L 2 N z d j E g K D Q p L 0 F 1 d G 9 S Z W 1 v d m V k Q 2 9 s d W 1 u c z E u e 1 Z v b G x r b 3 J u b n V k Z W x u I C h 1 b m d l a 2 9 j a H Q p L D l 9 J n F 1 b 3 Q 7 L C Z x d W 9 0 O 1 N l Y 3 R p b 2 4 x L 2 N z d j E g K D Q p L 0 F 1 d G 9 S Z W 1 v d m V k Q 2 9 s d W 1 u c z E u e 0 v D v H J i a X N r Z X J u Z S w x M H 0 m c X V v d D s s J n F 1 b 3 Q 7 U 2 V j d G l v b j E v Y 3 N 2 M S A o N C k v Q X V 0 b 1 J l b W 9 2 Z W R D b 2 x 1 b W 5 z M S 5 7 U 3 B p b m F 0 L D E x f S Z x d W 9 0 O y w m c X V v d D t T Z W N 0 a W 9 u M S 9 j c 3 Y x I C g 0 K S 9 B d X R v U m V t b 3 Z l Z E N v b H V t b n M x L n t D b 3 V z I E N v d X M g Y X V z I E t p Y 2 h l c m V y Y n N l b i w x M n 0 m c X V v d D s s J n F 1 b 3 Q 7 U 2 V j d G l v b j E v Y 3 N 2 M S A o N C k v Q X V 0 b 1 J l b W 9 2 Z W R D b 2 x 1 b W 5 z M S 5 7 R X J k Y m V l c m V u L D E z f S Z x d W 9 0 O y w m c X V v d D t T Z W N 0 a W 9 u M S 9 j c 3 Y x I C g 0 K S 9 B d X R v U m V t b 3 Z l Z E N v b H V t b n M x L n t T Z W 5 m L D E 0 f S Z x d W 9 0 O y w m c X V v d D t T Z W N 0 a W 9 u M S 9 j c 3 Y x I C g 0 K S 9 B d X R v U m V t b 3 Z l Z E N v b H V t b n M x L n t S Y X B z w 7 Z s L D E 1 f S Z x d W 9 0 O y w m c X V v d D t T Z W N 0 a W 9 u M S 9 j c 3 Y x I C g 0 K S 9 B d X R v U m V t b 3 Z l Z E N v b H V t b n M x L n t P b G l 2 Z W 7 D t m w s M T Z 9 J n F 1 b 3 Q 7 L C Z x d W 9 0 O 1 N l Y 3 R p b 2 4 x L 2 N z d j E g K D Q p L 0 F 1 d G 9 S Z W 1 v d m V k Q 2 9 s d W 1 u c z E u e 1 p 1 Y 2 t l c i w x N 3 0 m c X V v d D s s J n F 1 b 3 Q 7 U 2 V j d G l v b j E v Y 3 N 2 M S A o N C k v Q X V 0 b 1 J l b W 9 2 Z W R D b 2 x 1 b W 5 z M S 5 7 S 2 F r Y W 8 g U H V s d m V y L D E 4 f S Z x d W 9 0 O y w m c X V v d D t T Z W N 0 a W 9 u M S 9 j c 3 Y x I C g 0 K S 9 B d X R v U m V t b 3 Z l Z E N v b H V t b n M x L n t P c m F u Z 2 V u c 2 F m d C w x O X 0 m c X V v d D s s J n F 1 b 3 Q 7 U 2 V j d G l v b j E v Y 3 N 2 M S A o N C k v Q X V 0 b 1 J l b W 9 2 Z W R D b 2 x 1 b W 5 z M S 5 7 Q X B m Z W x t d X M g K G 9 o b m U g W n V j a 2 V y e n V z Y X R 6 K S w y M H 0 m c X V v d D s s J n F 1 b 3 Q 7 U 2 V j d G l v b j E v Y 3 N 2 M S A o N C k v Q X V 0 b 1 J l b W 9 2 Z W R D b 2 x 1 b W 5 z M S 5 7 Q X B m Z W w s M j F 9 J n F 1 b 3 Q 7 L C Z x d W 9 0 O 1 N l Y 3 R p b 2 4 x L 2 N z d j E g K D Q p L 0 F 1 d G 9 S Z W 1 v d m V k Q 2 9 s d W 1 u c z E u e 0 h p b W F s Y X l h I F N h b H o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c 3 Y x J T I w K D U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z d j E l M j A o N S k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3 N 2 M S U y M C g 1 K S 9 H Z S V D M y V B N G 5 k Z X J 0 Z X I l M j B U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M x Y I M S j s e k a I Z 7 2 m m L v / l w A A A A A C A A A A A A A Q Z g A A A A E A A C A A A A A W S i N n 6 J O p n z 7 C 6 e u y t / k I h b i 1 O 6 F s W U H i a r u P z x s O A A A A A A A O g A A A A A I A A C A A A A D V C p K E v L u K z z a w J j V 5 o a 4 9 E k Q w H s g W w f J 1 y c k c k 8 w J q 1 A A A A A h V / 4 + Y 9 x k M w O y k R 2 i J w C V a Z L / 5 / K 8 a B i 7 s 6 V 4 u 3 s l 8 v 2 k C q 1 Z v p v W 0 M a 6 F j g h 6 r E 2 s r j s q F A 3 1 y p R 0 l X h M 5 A O v J D c M Q K a W D x 6 Z 6 X a a e h Z C 0 A A A A A q A Y o J r M G X 1 z H g u 0 A 6 i P i q B N I S S 6 j Z u 4 8 r P c o X a u Q t c n b C T d e v N F Z v R R i s G A U 5 7 5 u l w k e t H 7 z 2 o R T V 0 3 D 3 z c u T < / D a t a M a s h u p > 
</file>

<file path=customXml/itemProps1.xml><?xml version="1.0" encoding="utf-8"?>
<ds:datastoreItem xmlns:ds="http://schemas.openxmlformats.org/officeDocument/2006/customXml" ds:itemID="{E41E8740-B511-4B15-AEAF-DF04659A09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24</vt:i4>
      </vt:variant>
    </vt:vector>
  </HeadingPairs>
  <TitlesOfParts>
    <vt:vector size="24" baseType="lpstr">
      <vt:lpstr>MAHLZEITEN</vt:lpstr>
      <vt:lpstr>Lebensmittel</vt:lpstr>
      <vt:lpstr>SHORTCUTS</vt:lpstr>
      <vt:lpstr>KI</vt:lpstr>
      <vt:lpstr>data_as_csv</vt:lpstr>
      <vt:lpstr>ABLAUF</vt:lpstr>
      <vt:lpstr>debug</vt:lpstr>
      <vt:lpstr>KI_FRAGE</vt:lpstr>
      <vt:lpstr>KI_FRAGEN</vt:lpstr>
      <vt:lpstr>metaanalyse</vt:lpstr>
      <vt:lpstr>print</vt:lpstr>
      <vt:lpstr>drucken_gerichte</vt:lpstr>
      <vt:lpstr>drucken_wochenplan</vt:lpstr>
      <vt:lpstr>drucken_naehrstoffanalyse</vt:lpstr>
      <vt:lpstr>drucken_einkaufshilfe</vt:lpstr>
      <vt:lpstr>ANALYSE</vt:lpstr>
      <vt:lpstr>WOCHENPLAN</vt:lpstr>
      <vt:lpstr>text_gemini</vt:lpstr>
      <vt:lpstr>makros</vt:lpstr>
      <vt:lpstr>conclusion</vt:lpstr>
      <vt:lpstr>data_as_csv_beispiel</vt:lpstr>
      <vt:lpstr>data_as_csv_old_integer</vt:lpstr>
      <vt:lpstr>import_data</vt:lpstr>
      <vt:lpstr>abc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Heiko Helbig</cp:lastModifiedBy>
  <cp:lastPrinted>2025-12-04T21:57:37Z</cp:lastPrinted>
  <dcterms:created xsi:type="dcterms:W3CDTF">2025-11-30T18:51:29Z</dcterms:created>
  <dcterms:modified xsi:type="dcterms:W3CDTF">2025-12-04T21:57:55Z</dcterms:modified>
</cp:coreProperties>
</file>