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/>
  <bookViews>
    <workbookView xWindow="360" yWindow="15" windowWidth="20955" windowHeight="9720" activeTab="0" showHorizontalScroll="1" showVerticalScroll="1"/>
  </bookViews>
  <sheets>
    <sheet name="Tablero El Ahorro Invisible" sheetId="1" state="visible" r:id="rId1"/>
    <sheet name="Cimientos (Gastos)" sheetId="2" state="visible" r:id="rId2"/>
    <sheet name="Estructura (Ahorros)" sheetId="3" state="visible" r:id="rId3"/>
  </sheets>
  <calcPr fullCalcOnLoad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<sst xmlns="http://schemas.openxmlformats.org/spreadsheetml/2006/main" count="47" uniqueCount="47">
  <si>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 xml:space="preserve">Planos Financieros: El Ahorro Invisible</t>
  </si>
  <si>
    <t xml:space="preserve">Diseñando e implementando tus cimientos de Libertad Estructural.</t>
  </si>
  <si>
    <t xml:space="preserve">INGENIERÍA DE LA META</t>
  </si>
  <si>
    <t xml:space="preserve">Costo de los Cimientos (Mes):</t>
  </si>
  <si>
    <t xml:space="preserve">Meses de Libertad Estructural:</t>
  </si>
  <si>
    <t xml:space="preserve">Resistencia Total del Fondo (Meta):</t>
  </si>
  <si>
    <t xml:space="preserve">ANÁlISIS DE LA OBRA FINANCIERA</t>
  </si>
  <si>
    <t xml:space="preserve">Ladrillos Consolidados (Actual):</t>
  </si>
  <si>
    <t xml:space="preserve">Faltante por Construir:</t>
  </si>
  <si>
    <t xml:space="preserve">Porcentaje de Avance (Obra):</t>
  </si>
  <si>
    <t xml:space="preserve">Meses de Resistencia Listos:</t>
  </si>
  <si>
    <t xml:space="preserve">ESTADO DE LA ESTRUCTURA</t>
  </si>
  <si>
    <t>MONTO</t>
  </si>
  <si>
    <t xml:space="preserve">Ladrillos Consolidados</t>
  </si>
  <si>
    <t xml:space="preserve">Brecha Pendiente</t>
  </si>
  <si>
    <t>www.elahorroinvisible.com</t>
  </si>
  <si>
    <t xml:space="preserve">Los Cimientos: Presupuesto de Gastos Esenciales</t>
  </si>
  <si>
    <t xml:space="preserve">Tu base invisible. Lo mínimo indispensable para sostener la estructura sin lujos.</t>
  </si>
  <si>
    <t xml:space="preserve">Categoría Metafórica</t>
  </si>
  <si>
    <t xml:space="preserve">Descripción Real</t>
  </si>
  <si>
    <t xml:space="preserve">Monto Mensual (USD)</t>
  </si>
  <si>
    <t xml:space="preserve">Cimiento Vital</t>
  </si>
  <si>
    <t xml:space="preserve">Arriendo / Hipoteca</t>
  </si>
  <si>
    <t xml:space="preserve">Administración / Predial</t>
  </si>
  <si>
    <t xml:space="preserve">Soporte Básico</t>
  </si>
  <si>
    <t xml:space="preserve">Servicios Públicos (Agua, Luz, Gas)</t>
  </si>
  <si>
    <t xml:space="preserve">Conectividad (Internet, Datos)</t>
  </si>
  <si>
    <t xml:space="preserve">Combustible Humano</t>
  </si>
  <si>
    <t xml:space="preserve">Mercado / Alimentación</t>
  </si>
  <si>
    <t xml:space="preserve">Movilidad Obligatoria</t>
  </si>
  <si>
    <t xml:space="preserve">Transporte / Combustible</t>
  </si>
  <si>
    <t xml:space="preserve">Protección Sanitaria</t>
  </si>
  <si>
    <t xml:space="preserve">Salud / EPS / Medicina</t>
  </si>
  <si>
    <t xml:space="preserve">Compromisos Estructurales</t>
  </si>
  <si>
    <t xml:space="preserve">Pago Mínimo de Deudas Críticas</t>
  </si>
  <si>
    <t xml:space="preserve">Imprevistos del Terreno</t>
  </si>
  <si>
    <t xml:space="preserve">Fondo Menor de Contingencia</t>
  </si>
  <si>
    <t xml:space="preserve">TOTAL CIMIENTOS MENSUALES</t>
  </si>
  <si>
    <t xml:space="preserve">La Estructura: Registro de Construcción del Fondo</t>
  </si>
  <si>
    <t xml:space="preserve">Cada ladrillo cuenta. Registra aquí el capital invisible que vas consolidando.</t>
  </si>
  <si>
    <t xml:space="preserve">Fecha de Aporte</t>
  </si>
  <si>
    <t xml:space="preserve">Origen del Ladrillo (Concepto)</t>
  </si>
  <si>
    <t xml:space="preserve">Monto Inyectado (USD)</t>
  </si>
  <si>
    <t xml:space="preserve">Aporte Semilla Inicial</t>
  </si>
  <si>
    <t xml:space="preserve">Porcentaje de Salario Mensual</t>
  </si>
  <si>
    <t xml:space="preserve">Ingresos Extra / Rendimientos</t>
  </si>
  <si>
    <t xml:space="preserve">TOTAL CAPITALIZADO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</si>
</sst>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([$$-409]* #,##0.00_);_([$$-409]* \(#,##0.00\);_([$$-409]* &quot;-&quot;??_);_(@_)"/>
    <numFmt numFmtId="165" formatCode="0.0%"/>
    <numFmt numFmtId="166" formatCode="0.0 &quot;meses&quot;"/>
    <numFmt numFmtId="167" formatCode="dd/mm/yyyy"/>
  </numFmts>
  <fonts count="13">
    <font>
      <sz val="11.000000"/>
      <color theme="1"/>
      <name val="Calibri"/>
      <scheme val="minor"/>
    </font>
    <font>
      <sz val="11.000000"/>
      <color theme="1"/>
      <name val="Arial"/>
    </font>
    <font>
      <b/>
      <sz val="16.000000"/>
      <color rgb="FF2F4F4F"/>
      <name val="Arial"/>
    </font>
    <font>
      <sz val="14.000000"/>
      <color theme="1"/>
      <name val="Arial"/>
    </font>
    <font>
      <i/>
      <sz val="9.000000"/>
      <color rgb="FF7F8C8D"/>
      <name val="Arial"/>
    </font>
    <font>
      <b/>
      <sz val="12.000000"/>
      <color theme="0" tint="0"/>
      <name val="Arial"/>
    </font>
    <font>
      <sz val="11.000000"/>
      <name val="Arial"/>
    </font>
    <font>
      <b/>
      <sz val="11.000000"/>
      <name val="Arial"/>
    </font>
    <font>
      <b/>
      <sz val="11.000000"/>
      <color theme="0" tint="0"/>
      <name val="Arial"/>
    </font>
    <font>
      <b/>
      <sz val="11.000000"/>
      <color theme="1"/>
      <name val="Arial"/>
    </font>
    <font>
      <u/>
      <sz val="11.000000"/>
      <color theme="10"/>
      <name val="Calibri"/>
    </font>
    <font>
      <b/>
      <sz val="16.000000"/>
      <name val="Arial"/>
    </font>
    <font>
      <b/>
      <sz val="11.000000"/>
      <color indexed="65"/>
      <name val="Arial"/>
    </font>
  </fonts>
  <fills count="6">
    <fill>
      <patternFill patternType="none"/>
    </fill>
    <fill>
      <patternFill patternType="gray125"/>
    </fill>
    <fill>
      <patternFill patternType="solid">
        <fgColor rgb="FF385723"/>
        <bgColor rgb="FF385723"/>
      </patternFill>
    </fill>
    <fill>
      <patternFill patternType="solid">
        <fgColor rgb="FFEBF2F7"/>
        <bgColor rgb="FFEBF2F7"/>
      </patternFill>
    </fill>
    <fill>
      <patternFill patternType="solid">
        <fgColor rgb="FFD4EDDA"/>
        <bgColor rgb="FFD4EDDA"/>
      </patternFill>
    </fill>
    <fill>
      <patternFill patternType="solid">
        <fgColor rgb="FFF5F7F8"/>
        <bgColor rgb="FFF5F7F8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FFBDC3C7"/>
      </left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 style="none"/>
    </border>
    <border>
      <left style="none"/>
      <right style="none"/>
      <top style="thin">
        <color rgb="FF2F4F4F"/>
      </top>
      <bottom style="double">
        <color rgb="FF2F4F4F"/>
      </bottom>
      <diagonal style="none"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 quotePrefix="0" pivotButton="0"/>
    <xf fontId="1" fillId="0" borderId="0" numFmtId="0" xfId="0" applyFont="1" quotePrefix="0" pivotButton="0"/>
    <xf fontId="2" fillId="0" borderId="0" numFmtId="0" xfId="0" applyFont="1" quotePrefix="0" pivotButton="0"/>
    <xf fontId="3" fillId="0" borderId="0" numFmtId="0" xfId="0" applyFont="1" applyAlignment="1" quotePrefix="0" pivotButton="0">
      <alignment horizontal="center" vertical="center"/>
    </xf>
    <xf fontId="4" fillId="0" borderId="0" numFmtId="0" xfId="0" applyFont="1" applyAlignment="1" quotePrefix="0" pivotButton="0">
      <alignment horizontal="center"/>
    </xf>
    <xf fontId="0" fillId="0" borderId="0" numFmtId="0" xfId="0" applyAlignment="1" quotePrefix="0" pivotButton="0">
      <alignment horizontal="center"/>
    </xf>
    <xf fontId="5" fillId="2" borderId="0" numFmtId="0" xfId="0" applyFont="1" applyFill="1" applyAlignment="1" quotePrefix="0" pivotButton="0">
      <alignment horizontal="center"/>
    </xf>
    <xf fontId="6" fillId="0" borderId="1" numFmtId="0" xfId="0" applyFont="1" applyBorder="1" applyAlignment="1" quotePrefix="0" pivotButton="0">
      <alignment horizontal="left"/>
    </xf>
    <xf fontId="6" fillId="0" borderId="0" numFmtId="0" xfId="0" applyFont="1" applyAlignment="1" quotePrefix="0" pivotButton="0">
      <alignment horizontal="left"/>
    </xf>
    <xf fontId="7" fillId="0" borderId="2" numFmtId="164" xfId="0" applyNumberFormat="1" applyFont="1" applyBorder="1" quotePrefix="0" pivotButton="0"/>
    <xf fontId="7" fillId="0" borderId="2" numFmtId="164" xfId="0" applyNumberFormat="1" applyFont="1" applyBorder="1" applyAlignment="1" quotePrefix="0" pivotButton="0">
      <alignment horizontal="right" vertical="center"/>
    </xf>
    <xf fontId="7" fillId="0" borderId="1" numFmtId="0" xfId="0" applyFont="1" applyBorder="1" applyAlignment="1" quotePrefix="0" pivotButton="0">
      <alignment horizontal="left"/>
    </xf>
    <xf fontId="7" fillId="0" borderId="0" numFmtId="0" xfId="0" applyFont="1" applyAlignment="1" quotePrefix="0" pivotButton="0">
      <alignment horizontal="left"/>
    </xf>
    <xf fontId="7" fillId="3" borderId="2" numFmtId="164" xfId="0" applyNumberFormat="1" applyFont="1" applyFill="1" applyBorder="1" quotePrefix="0" pivotButton="0"/>
    <xf fontId="6" fillId="0" borderId="2" numFmtId="164" xfId="0" applyNumberFormat="1" applyFont="1" applyBorder="1" quotePrefix="0" pivotButton="0"/>
    <xf fontId="7" fillId="4" borderId="2" numFmtId="165" xfId="0" applyNumberFormat="1" applyFont="1" applyFill="1" applyBorder="1" quotePrefix="0" pivotButton="0"/>
    <xf fontId="6" fillId="0" borderId="2" numFmtId="166" xfId="0" applyNumberFormat="1" applyFont="1" applyBorder="1" quotePrefix="0" pivotButton="0"/>
    <xf fontId="8" fillId="2" borderId="1" numFmtId="0" xfId="0" applyFont="1" applyFill="1" applyBorder="1" applyAlignment="1" quotePrefix="0" pivotButton="0">
      <alignment horizontal="center"/>
    </xf>
    <xf fontId="8" fillId="2" borderId="0" numFmtId="0" xfId="0" applyFont="1" applyFill="1" applyAlignment="1" quotePrefix="0" pivotButton="0">
      <alignment horizontal="center"/>
    </xf>
    <xf fontId="8" fillId="2" borderId="2" numFmtId="0" xfId="0" applyFont="1" applyFill="1" applyBorder="1" applyAlignment="1" quotePrefix="0" pivotButton="0">
      <alignment horizontal="center"/>
    </xf>
    <xf fontId="9" fillId="0" borderId="2" numFmtId="164" xfId="0" applyNumberFormat="1" applyFont="1" applyBorder="1" quotePrefix="0" pivotButton="0"/>
    <xf fontId="10" fillId="0" borderId="0" numFmtId="0" xfId="0" applyFont="1" applyAlignment="1" quotePrefix="0" pivotButton="0">
      <alignment horizontal="center"/>
    </xf>
    <xf fontId="11" fillId="0" borderId="0" numFmtId="0" xfId="0" applyFont="1" applyAlignment="1" quotePrefix="0" pivotButton="0">
      <alignment horizontal="center"/>
    </xf>
    <xf fontId="12" fillId="2" borderId="0" numFmtId="0" xfId="0" applyFont="1" applyFill="1" applyAlignment="1" quotePrefix="0" pivotButton="0">
      <alignment horizontal="center" vertical="center"/>
    </xf>
    <xf fontId="6" fillId="5" borderId="2" numFmtId="0" xfId="0" applyFont="1" applyFill="1" applyBorder="1" applyAlignment="1" quotePrefix="0" pivotButton="0">
      <alignment horizontal="left" vertical="center"/>
    </xf>
    <xf fontId="6" fillId="5" borderId="2" numFmtId="164" xfId="0" applyNumberFormat="1" applyFont="1" applyFill="1" applyBorder="1" applyAlignment="1" quotePrefix="0" pivotButton="0">
      <alignment horizontal="right" vertical="center"/>
    </xf>
    <xf fontId="6" fillId="0" borderId="2" numFmtId="0" xfId="0" applyFont="1" applyBorder="1" applyAlignment="1" quotePrefix="0" pivotButton="0">
      <alignment horizontal="left" vertical="center"/>
    </xf>
    <xf fontId="6" fillId="0" borderId="2" numFmtId="164" xfId="0" applyNumberFormat="1" applyFont="1" applyBorder="1" applyAlignment="1" quotePrefix="0" pivotButton="0">
      <alignment horizontal="right" vertical="center"/>
    </xf>
    <xf fontId="6" fillId="5" borderId="0" numFmtId="0" xfId="0" applyFont="1" applyFill="1" applyAlignment="1" quotePrefix="0" pivotButton="0">
      <alignment horizontal="center" vertical="center"/>
    </xf>
    <xf fontId="7" fillId="0" borderId="3" numFmtId="0" xfId="0" applyFont="1" applyBorder="1" quotePrefix="0" pivotButton="0"/>
    <xf fontId="1" fillId="0" borderId="3" numFmtId="0" xfId="0" applyFont="1" applyBorder="1" quotePrefix="0" pivotButton="0"/>
    <xf fontId="7" fillId="0" borderId="3" numFmtId="164" xfId="0" applyNumberFormat="1" applyFont="1" applyBorder="1" applyAlignment="1" quotePrefix="0" pivotButton="0">
      <alignment horizontal="right" vertical="center"/>
    </xf>
    <xf fontId="11" fillId="0" borderId="0" numFmtId="0" xfId="0" applyFont="1" quotePrefix="0" pivotButton="0"/>
    <xf fontId="6" fillId="5" borderId="2" numFmtId="167" xfId="0" applyNumberFormat="1" applyFont="1" applyFill="1" applyBorder="1" applyAlignment="1" quotePrefix="0" pivotButton="0">
      <alignment horizontal="center" vertical="center"/>
    </xf>
    <xf fontId="6" fillId="0" borderId="2" numFmtId="167" xfId="0" applyNumberFormat="1" applyFont="1" applyBorder="1" applyAlignment="1" quotePrefix="0" pivotButton="0">
      <alignment horizontal="center" vertical="center"/>
    </xf>
    <xf fontId="6" fillId="0" borderId="0" numFmtId="0" xfId="0" applyFont="1" applyAlignment="1" quotePrefix="0" pivotButton="0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/>
            </a:pPr>
            <a:r>
              <a:rPr/>
              <a:t>Avance de la Estructura: El Ahorro Invisible</a:t>
            </a:r>
            <a:endParaRPr/>
          </a:p>
        </c:rich>
      </c:tx>
      <c:layout/>
      <c:overlay val="0"/>
    </c:title>
    <c:plotArea>
      <c:layout/>
      <c:pieChart>
        <c:varyColors val="1"/>
        <c:ser>
          <c:idx val="0"/>
          <c:order val="0"/>
          <c:tx>
            <c:strRef>
              <c:f>'Tablero El Ahorro Invisible'!$E$20</c:f>
              <c:strCache>
                <c:ptCount val="1"/>
                <c:pt idx="0">
                  <c:v>MONTO</c:v>
                </c:pt>
              </c:strCache>
            </c:strRef>
          </c:tx>
          <c:spPr bwMode="auto">
            <a:ln>
              <a:prstDash val="solid"/>
            </a:ln>
          </c:spPr>
          <c:cat>
            <c:numRef>
              <c:f>'Tablero El Ahorro Invisible'!$B$21:$B$22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'Tablero El Ahorro Invisible'!$E$21:$E$22</c:f>
              <c:numCache>
                <c:formatCode>_([$$-409]* #,##0.00_);_([$$-409]* \(#,##0.00\);_([$$-409]* "-"??_);_(@_)</c:formatCode>
                <c:ptCount val="2"/>
                <c:pt idx="0">
                  <c:v>2100</c:v>
                </c:pt>
                <c:pt idx="1">
                  <c:v>16380</c:v>
                </c:pt>
              </c:numCache>
            </c:numRef>
          </c:val>
        </c:ser>
        <c:dLbls>
          <c:showBubbleSize val="0"/>
          <c:showCatName val="0"/>
          <c:showLegendKey val="0"/>
          <c:showPercent val="0"/>
          <c:showSerName val="0"/>
          <c:showVal val="0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 bwMode="auto">
    <a:xfrm rot="0">
      <a:off x="828674" y="5410199"/>
      <a:ext cx="3960000" cy="2340000"/>
    </a:xfrm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628649</xdr:colOff>
      <xdr:row>23</xdr:row>
      <xdr:rowOff>66674</xdr:rowOff>
    </xdr:from>
    <xdr:ext cx="3960000" cy="2340000"/>
    <xdr:graphicFrame>
      <xdr:nvGraphicFramePr>
        <xdr:cNvPr id="1" name="Chart 1"/>
        <xdr:cNvGraphicFramePr>
          <a:graphicFrameLocks xmlns:a="http://schemas.openxmlformats.org/drawingml/2006/main"/>
        </xdr:cNvGraphicFramePr>
      </xdr:nvGraphicFramePr>
      <xdr:xfrm rot="0">
        <a:off x="828674" y="5410199"/>
        <a:ext cx="3960000" cy="234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257174</xdr:colOff>
      <xdr:row>1</xdr:row>
      <xdr:rowOff>0</xdr:rowOff>
    </xdr:from>
    <xdr:ext cx="1562098" cy="1323717"/>
    <xdr:pic>
      <xdr:nvPicPr>
        <xdr:cNvPr id="962965756" name=""/>
        <xdr:cNvPicPr>
          <a:picLocks noChangeAspect="1"/>
        </xdr:cNvPicPr>
      </xdr:nvPicPr>
      <xdr:blipFill rotWithShape="1">
        <a:blip r:embed="rId2"/>
        <a:stretch/>
      </xdr:blipFill>
      <xdr:spPr bwMode="auto">
        <a:xfrm flipH="0" flipV="0">
          <a:off x="457199" y="180974"/>
          <a:ext cx="1562098" cy="1323717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://www.elahorroinvisible.com" TargetMode="External"/><Relationship 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zoomScale="100" workbookViewId="0">
      <selection activeCell="A1" activeCellId="0" sqref="A1"/>
    </sheetView>
  </sheetViews>
  <sheetFormatPr baseColWidth="8" defaultRowHeight="14.25"/>
  <cols>
    <col customWidth="1" min="1" max="1" style="1" width="3"/>
    <col customWidth="1" min="2" max="2" style="1" width="32"/>
    <col customWidth="1" min="3" max="3" style="1" width="15"/>
    <col customWidth="1" min="4" max="4" style="1" width="18"/>
    <col customWidth="1" min="5" max="5" style="1" width="17.00390625"/>
    <col min="6" max="16384" style="1" width="9.140625"/>
  </cols>
  <sheetData>
    <row r="2" ht="105.75" customHeight="1">
      <c r="B2" s="2"/>
      <c r="C2" s="3" t="s">
        <v>0</v>
      </c>
      <c r="D2" s="3"/>
      <c r="E2" s="3"/>
      <c r="F2" s="1"/>
    </row>
    <row r="3">
      <c r="B3" s="4" t="s">
        <v>1</v>
      </c>
      <c r="C3" s="4"/>
      <c r="D3" s="4"/>
      <c r="E3" s="4"/>
      <c r="F3" s="1"/>
    </row>
    <row r="4">
      <c r="B4" s="5"/>
      <c r="C4" s="5"/>
      <c r="D4" s="5"/>
      <c r="E4" s="5"/>
    </row>
    <row r="5" ht="15">
      <c r="B5" s="6" t="s">
        <v>2</v>
      </c>
      <c r="C5" s="6"/>
      <c r="D5" s="6"/>
      <c r="E5" s="6"/>
      <c r="F5" s="1"/>
    </row>
    <row r="6">
      <c r="B6" s="5"/>
      <c r="C6" s="5"/>
      <c r="D6" s="5"/>
      <c r="E6" s="5"/>
    </row>
    <row r="7">
      <c r="B7" s="7" t="s">
        <v>3</v>
      </c>
      <c r="C7" s="8"/>
      <c r="D7" s="8"/>
      <c r="E7" s="9">
        <f>'Cimientos (Gastos)'!D16</f>
        <v>3080</v>
      </c>
      <c r="F7" s="1"/>
    </row>
    <row r="8">
      <c r="B8" s="7" t="s">
        <v>4</v>
      </c>
      <c r="C8" s="8"/>
      <c r="D8" s="8"/>
      <c r="E8" s="10">
        <v>6</v>
      </c>
    </row>
    <row r="9">
      <c r="B9" s="11" t="s">
        <v>5</v>
      </c>
      <c r="C9" s="12"/>
      <c r="D9" s="12"/>
      <c r="E9" s="13">
        <f>E7*E8</f>
        <v>18480</v>
      </c>
      <c r="F9" s="1"/>
    </row>
    <row r="10">
      <c r="B10" s="5"/>
      <c r="C10" s="5"/>
      <c r="D10" s="5"/>
      <c r="E10" s="5"/>
    </row>
    <row r="11">
      <c r="B11" s="5"/>
      <c r="C11" s="5"/>
      <c r="D11" s="5"/>
      <c r="E11" s="5"/>
    </row>
    <row r="12" ht="15">
      <c r="B12" s="6" t="s">
        <v>6</v>
      </c>
      <c r="C12" s="6"/>
      <c r="D12" s="6"/>
      <c r="E12" s="6"/>
      <c r="F12" s="1"/>
    </row>
    <row r="14">
      <c r="B14" s="7" t="s">
        <v>7</v>
      </c>
      <c r="C14" s="8"/>
      <c r="D14" s="8"/>
      <c r="E14" s="9">
        <f>'Estructura (Ahorros)'!D13</f>
        <v>2100</v>
      </c>
      <c r="F14" s="1"/>
    </row>
    <row r="15">
      <c r="B15" s="7" t="s">
        <v>8</v>
      </c>
      <c r="C15" s="8"/>
      <c r="D15" s="8"/>
      <c r="E15" s="14">
        <f>IF(E9-E14&gt;0,E9-E14,0)</f>
        <v>16380</v>
      </c>
      <c r="F15" s="1"/>
    </row>
    <row r="16">
      <c r="B16" s="11" t="s">
        <v>9</v>
      </c>
      <c r="C16" s="12"/>
      <c r="D16" s="12"/>
      <c r="E16" s="15">
        <f>E14/E9</f>
        <v>0.11363636363636363</v>
      </c>
      <c r="F16" s="1"/>
    </row>
    <row r="17">
      <c r="B17" s="7" t="s">
        <v>10</v>
      </c>
      <c r="C17" s="8"/>
      <c r="D17" s="8"/>
      <c r="E17" s="16">
        <f>E14/E7</f>
        <v>0.68181818181818177</v>
      </c>
      <c r="F17" s="1"/>
    </row>
    <row r="18">
      <c r="B18" s="5"/>
      <c r="C18" s="5"/>
      <c r="D18" s="5"/>
      <c r="E18" s="5"/>
    </row>
    <row r="19">
      <c r="B19" s="5"/>
      <c r="C19" s="5"/>
      <c r="D19" s="5"/>
      <c r="E19" s="5"/>
    </row>
    <row r="20">
      <c r="B20" s="17" t="s">
        <v>11</v>
      </c>
      <c r="C20" s="18"/>
      <c r="D20" s="18"/>
      <c r="E20" s="19" t="s">
        <v>12</v>
      </c>
    </row>
    <row r="21">
      <c r="B21" s="7" t="s">
        <v>13</v>
      </c>
      <c r="C21" s="8"/>
      <c r="D21" s="8"/>
      <c r="E21" s="20">
        <f>E14</f>
        <v>2100</v>
      </c>
      <c r="F21" s="1"/>
    </row>
    <row r="22">
      <c r="B22" s="7" t="s">
        <v>14</v>
      </c>
      <c r="C22" s="8"/>
      <c r="D22" s="8"/>
      <c r="E22" s="20">
        <f>E15</f>
        <v>16380</v>
      </c>
      <c r="F22" s="1"/>
    </row>
    <row r="23" ht="14.25">
      <c r="B23" s="5"/>
      <c r="C23" s="5"/>
      <c r="D23" s="5"/>
      <c r="E23" s="5"/>
    </row>
    <row r="24" ht="14.25">
      <c r="B24" s="5"/>
      <c r="C24" s="5"/>
      <c r="D24" s="5"/>
      <c r="E24" s="5"/>
    </row>
    <row r="25" ht="14.25">
      <c r="B25" s="5"/>
      <c r="C25" s="5"/>
      <c r="D25" s="5"/>
      <c r="E25" s="5"/>
    </row>
    <row r="26" ht="14.25">
      <c r="B26" s="5"/>
      <c r="C26" s="5"/>
      <c r="D26" s="5"/>
      <c r="E26" s="5"/>
    </row>
    <row r="27" ht="14.25">
      <c r="B27" s="5"/>
      <c r="C27" s="5"/>
      <c r="D27" s="5"/>
      <c r="E27" s="5"/>
    </row>
    <row r="28" ht="14.25">
      <c r="B28" s="5"/>
      <c r="C28" s="5"/>
      <c r="D28" s="5"/>
      <c r="E28" s="5"/>
    </row>
    <row r="29" ht="14.25">
      <c r="B29" s="5"/>
      <c r="C29" s="5"/>
      <c r="D29" s="5"/>
      <c r="E29" s="5"/>
    </row>
    <row r="30" ht="14.25">
      <c r="B30" s="5"/>
      <c r="C30" s="5"/>
      <c r="D30" s="5"/>
      <c r="E30" s="5"/>
    </row>
    <row r="31" ht="14.25">
      <c r="B31" s="5"/>
      <c r="C31" s="5"/>
      <c r="D31" s="5"/>
      <c r="E31" s="5"/>
    </row>
    <row r="32" ht="14.25">
      <c r="B32" s="5"/>
      <c r="C32" s="5"/>
      <c r="D32" s="5"/>
      <c r="E32" s="5"/>
    </row>
    <row r="33" ht="14.25">
      <c r="B33" s="5"/>
      <c r="C33" s="5"/>
      <c r="D33" s="5"/>
      <c r="E33" s="5"/>
    </row>
    <row r="34" ht="14.25">
      <c r="B34" s="5"/>
      <c r="C34" s="5"/>
      <c r="D34" s="5"/>
      <c r="E34" s="5"/>
    </row>
    <row r="35" ht="14.25">
      <c r="B35" s="5"/>
      <c r="C35" s="5"/>
      <c r="D35" s="5"/>
      <c r="E35" s="5"/>
    </row>
    <row r="36" ht="14.25">
      <c r="B36" s="5"/>
      <c r="C36" s="5"/>
      <c r="D36" s="5"/>
      <c r="E36" s="5"/>
    </row>
    <row r="37" ht="14.25">
      <c r="B37" s="5"/>
      <c r="C37" s="5"/>
      <c r="D37" s="5"/>
      <c r="E37" s="5"/>
    </row>
    <row r="38" ht="14.25">
      <c r="B38" s="21" t="s">
        <v>15</v>
      </c>
      <c r="C38" s="5"/>
      <c r="D38" s="5"/>
      <c r="E38" s="5"/>
    </row>
  </sheetData>
  <mergeCells count="21">
    <mergeCell ref="C2:E2"/>
    <mergeCell ref="B3:E3"/>
    <mergeCell ref="B4:E4"/>
    <mergeCell ref="B5:E5"/>
    <mergeCell ref="B6:E6"/>
    <mergeCell ref="B7:D7"/>
    <mergeCell ref="B8:D8"/>
    <mergeCell ref="B9:D9"/>
    <mergeCell ref="B10:E11"/>
    <mergeCell ref="B12:E12"/>
    <mergeCell ref="B14:D14"/>
    <mergeCell ref="B15:D15"/>
    <mergeCell ref="B16:D16"/>
    <mergeCell ref="B17:D17"/>
    <mergeCell ref="B18:E19"/>
    <mergeCell ref="B20:D20"/>
    <mergeCell ref="B21:D21"/>
    <mergeCell ref="B22:D22"/>
    <mergeCell ref="B23:E23"/>
    <mergeCell ref="B24:E37"/>
    <mergeCell ref="B38:E38"/>
  </mergeCells>
  <hyperlinks>
    <hyperlink r:id="rId1" ref="B38"/>
  </hyperlink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zoomScale="100" workbookViewId="0">
      <selection activeCell="A1" activeCellId="0" sqref="A1"/>
    </sheetView>
  </sheetViews>
  <sheetFormatPr baseColWidth="8" defaultRowHeight="14.25"/>
  <cols>
    <col customWidth="1" min="1" max="1" width="3"/>
    <col customWidth="1" min="2" max="2" width="28"/>
    <col customWidth="1" min="3" max="3" width="35"/>
    <col customWidth="1" min="4" max="4" width="22.8515625"/>
  </cols>
  <sheetData>
    <row r="2" ht="19.5">
      <c r="B2" s="22" t="s">
        <v>16</v>
      </c>
      <c r="C2" s="22"/>
      <c r="D2" s="22"/>
    </row>
    <row r="3">
      <c r="B3" s="4" t="s">
        <v>17</v>
      </c>
      <c r="C3" s="4"/>
      <c r="D3" s="4"/>
    </row>
    <row r="4">
      <c r="B4" s="1"/>
      <c r="C4" s="1"/>
      <c r="D4" s="1"/>
    </row>
    <row r="5">
      <c r="B5" s="23" t="s">
        <v>18</v>
      </c>
      <c r="C5" s="23" t="s">
        <v>19</v>
      </c>
      <c r="D5" s="23" t="s">
        <v>20</v>
      </c>
    </row>
    <row r="6">
      <c r="B6" s="24" t="s">
        <v>21</v>
      </c>
      <c r="C6" s="24" t="s">
        <v>22</v>
      </c>
      <c r="D6" s="25">
        <v>1200</v>
      </c>
    </row>
    <row r="7">
      <c r="B7" s="26" t="s">
        <v>21</v>
      </c>
      <c r="C7" s="26" t="s">
        <v>23</v>
      </c>
      <c r="D7" s="27">
        <v>200</v>
      </c>
    </row>
    <row r="8">
      <c r="B8" s="24" t="s">
        <v>24</v>
      </c>
      <c r="C8" s="24" t="s">
        <v>25</v>
      </c>
      <c r="D8" s="25">
        <v>150</v>
      </c>
    </row>
    <row r="9">
      <c r="B9" s="26" t="s">
        <v>24</v>
      </c>
      <c r="C9" s="26" t="s">
        <v>26</v>
      </c>
      <c r="D9" s="27">
        <v>100</v>
      </c>
    </row>
    <row r="10">
      <c r="B10" s="24" t="s">
        <v>27</v>
      </c>
      <c r="C10" s="24" t="s">
        <v>28</v>
      </c>
      <c r="D10" s="25">
        <v>600</v>
      </c>
    </row>
    <row r="11">
      <c r="B11" s="26" t="s">
        <v>29</v>
      </c>
      <c r="C11" s="26" t="s">
        <v>30</v>
      </c>
      <c r="D11" s="27">
        <v>250</v>
      </c>
    </row>
    <row r="12">
      <c r="B12" s="24" t="s">
        <v>31</v>
      </c>
      <c r="C12" s="24" t="s">
        <v>32</v>
      </c>
      <c r="D12" s="25">
        <v>180</v>
      </c>
    </row>
    <row r="13">
      <c r="B13" s="26" t="s">
        <v>33</v>
      </c>
      <c r="C13" s="26" t="s">
        <v>34</v>
      </c>
      <c r="D13" s="27">
        <v>300</v>
      </c>
    </row>
    <row r="14">
      <c r="B14" s="24" t="s">
        <v>35</v>
      </c>
      <c r="C14" s="24" t="s">
        <v>36</v>
      </c>
      <c r="D14" s="25">
        <v>100</v>
      </c>
    </row>
    <row r="15">
      <c r="B15" s="28"/>
      <c r="C15" s="28"/>
      <c r="D15" s="28"/>
    </row>
    <row r="16">
      <c r="B16" s="29" t="s">
        <v>37</v>
      </c>
      <c r="C16" s="30"/>
      <c r="D16" s="31">
        <f>SUM(D6:D14)</f>
        <v>3080</v>
      </c>
    </row>
  </sheetData>
  <mergeCells count="3">
    <mergeCell ref="B2:D2"/>
    <mergeCell ref="B3:D3"/>
    <mergeCell ref="B15:D1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zoomScale="100" workbookViewId="0">
      <selection activeCell="A1" activeCellId="0" sqref="A1"/>
    </sheetView>
  </sheetViews>
  <sheetFormatPr baseColWidth="8" defaultRowHeight="14.25"/>
  <cols>
    <col customWidth="1" min="1" max="1" width="3"/>
    <col customWidth="1" min="2" max="2" width="18"/>
    <col customWidth="1" min="3" max="3" width="32"/>
    <col customWidth="1" min="4" max="4" width="25.7109375"/>
  </cols>
  <sheetData>
    <row r="2" ht="19.5">
      <c r="B2" s="22" t="s">
        <v>38</v>
      </c>
      <c r="C2" s="22"/>
      <c r="D2" s="22"/>
      <c r="E2" s="32"/>
    </row>
    <row r="3">
      <c r="B3" s="4" t="s">
        <v>39</v>
      </c>
      <c r="C3" s="4"/>
      <c r="D3" s="4"/>
      <c r="E3" s="4"/>
    </row>
    <row r="4">
      <c r="B4" s="1"/>
      <c r="C4" s="1"/>
      <c r="D4" s="1"/>
      <c r="E4" s="1"/>
    </row>
    <row r="5">
      <c r="B5" s="23" t="s">
        <v>40</v>
      </c>
      <c r="C5" s="23" t="s">
        <v>41</v>
      </c>
      <c r="D5" s="23" t="s">
        <v>42</v>
      </c>
      <c r="E5" s="1"/>
    </row>
    <row r="6">
      <c r="B6" s="33">
        <v>46037</v>
      </c>
      <c r="C6" s="24" t="s">
        <v>43</v>
      </c>
      <c r="D6" s="25">
        <v>500</v>
      </c>
      <c r="E6" s="1"/>
    </row>
    <row r="7">
      <c r="B7" s="34">
        <v>46068</v>
      </c>
      <c r="C7" s="26" t="s">
        <v>44</v>
      </c>
      <c r="D7" s="27">
        <v>300</v>
      </c>
      <c r="E7" s="1"/>
    </row>
    <row r="8">
      <c r="B8" s="33">
        <v>46073</v>
      </c>
      <c r="C8" s="24" t="s">
        <v>45</v>
      </c>
      <c r="D8" s="25">
        <v>400</v>
      </c>
      <c r="E8" s="1"/>
    </row>
    <row r="9">
      <c r="B9" s="34">
        <v>46127</v>
      </c>
      <c r="C9" s="26" t="s">
        <v>44</v>
      </c>
      <c r="D9" s="27">
        <v>300</v>
      </c>
      <c r="E9" s="1"/>
    </row>
    <row r="10">
      <c r="B10" s="34">
        <v>46157</v>
      </c>
      <c r="C10" s="26" t="s">
        <v>44</v>
      </c>
      <c r="D10" s="27">
        <v>300</v>
      </c>
      <c r="E10" s="1"/>
    </row>
    <row r="11">
      <c r="B11" s="34">
        <v>46188</v>
      </c>
      <c r="C11" s="26" t="s">
        <v>44</v>
      </c>
      <c r="D11" s="27">
        <v>300</v>
      </c>
      <c r="E11" s="1"/>
    </row>
    <row r="12">
      <c r="B12" s="35"/>
      <c r="C12" s="35"/>
      <c r="D12" s="35"/>
      <c r="E12" s="1"/>
    </row>
    <row r="13">
      <c r="B13" s="29" t="s">
        <v>46</v>
      </c>
      <c r="C13" s="30"/>
      <c r="D13" s="31">
        <f>SUM(D6:D11)</f>
        <v>2100</v>
      </c>
      <c r="E13" s="1"/>
    </row>
  </sheetData>
  <mergeCells count="3">
    <mergeCell ref="B2:D2"/>
    <mergeCell ref="B3:E3"/>
    <mergeCell ref="B12:D12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Mendez Cruz</dc:creator>
  <cp:revision>1</cp:revision>
  <dcterms:created xsi:type="dcterms:W3CDTF">2026-06-28T18:45:20Z</dcterms:created>
  <dcterms:modified xsi:type="dcterms:W3CDTF">2026-06-28T19:03:37Z</dcterms:modified>
</cp:coreProperties>
</file>